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SB 87\"/>
    </mc:Choice>
  </mc:AlternateContent>
  <xr:revisionPtr revIDLastSave="0" documentId="13_ncr:1_{86356C29-73D8-4C3E-BE59-916CEECFCC39}" xr6:coauthVersionLast="47" xr6:coauthVersionMax="47" xr10:uidLastSave="{00000000-0000-0000-0000-000000000000}"/>
  <bookViews>
    <workbookView xWindow="90" yWindow="1170" windowWidth="28710" windowHeight="12375" tabRatio="839" activeTab="3" xr2:uid="{E5617AE6-501F-4954-911D-D7269E827FA8}"/>
  </bookViews>
  <sheets>
    <sheet name="Instructions" sheetId="6" r:id="rId1"/>
    <sheet name="PV for Monthly Lease" sheetId="1" r:id="rId2"/>
    <sheet name="Monthly Payment - BOM" sheetId="2" r:id="rId3"/>
    <sheet name="Monthly Payment - EOM" sheetId="3" r:id="rId4"/>
    <sheet name="Calculate Monthly Payment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3" l="1"/>
  <c r="N5" i="3"/>
  <c r="N3" i="3"/>
  <c r="E9" i="8"/>
  <c r="B9" i="8"/>
  <c r="I19" i="2" l="1"/>
  <c r="N7" i="2"/>
  <c r="N5" i="2"/>
  <c r="J18" i="2" s="1"/>
  <c r="N3" i="2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8" i="3"/>
  <c r="K19" i="2"/>
  <c r="K18" i="2"/>
  <c r="M19" i="2"/>
  <c r="M18" i="2"/>
  <c r="C18" i="2"/>
  <c r="J18" i="3"/>
  <c r="C18" i="3"/>
  <c r="I19" i="3"/>
  <c r="A19" i="3"/>
  <c r="C19" i="3" s="1"/>
  <c r="F7" i="3"/>
  <c r="F5" i="3"/>
  <c r="F3" i="3"/>
  <c r="F7" i="2"/>
  <c r="F5" i="2"/>
  <c r="F3" i="2"/>
  <c r="L18" i="2" l="1"/>
  <c r="N18" i="2" s="1"/>
  <c r="I20" i="3"/>
  <c r="D18" i="2"/>
  <c r="M20" i="2"/>
  <c r="L19" i="2"/>
  <c r="N19" i="2" s="1"/>
  <c r="J19" i="2"/>
  <c r="I20" i="2"/>
  <c r="K20" i="2" s="1"/>
  <c r="J19" i="3"/>
  <c r="J20" i="3"/>
  <c r="A20" i="3"/>
  <c r="C20" i="3" s="1"/>
  <c r="L18" i="3"/>
  <c r="B19" i="3"/>
  <c r="L19" i="3"/>
  <c r="D18" i="3"/>
  <c r="D19" i="3"/>
  <c r="I21" i="3"/>
  <c r="B18" i="3"/>
  <c r="B18" i="2"/>
  <c r="A19" i="2"/>
  <c r="K16" i="1"/>
  <c r="E16" i="1"/>
  <c r="L20" i="3" l="1"/>
  <c r="M21" i="2"/>
  <c r="L20" i="2"/>
  <c r="N20" i="2" s="1"/>
  <c r="C19" i="2"/>
  <c r="D19" i="2"/>
  <c r="J20" i="2"/>
  <c r="I21" i="2"/>
  <c r="K21" i="2" s="1"/>
  <c r="E20" i="3"/>
  <c r="B20" i="3"/>
  <c r="A21" i="3"/>
  <c r="C21" i="3" s="1"/>
  <c r="D20" i="3"/>
  <c r="L21" i="3"/>
  <c r="J21" i="3"/>
  <c r="I22" i="3"/>
  <c r="M21" i="3"/>
  <c r="B19" i="2"/>
  <c r="A20" i="2"/>
  <c r="M22" i="2" l="1"/>
  <c r="L21" i="2"/>
  <c r="N21" i="2" s="1"/>
  <c r="D20" i="2"/>
  <c r="C20" i="2"/>
  <c r="E21" i="2"/>
  <c r="E20" i="2"/>
  <c r="E19" i="2"/>
  <c r="F19" i="2" s="1"/>
  <c r="I22" i="2"/>
  <c r="K22" i="2" s="1"/>
  <c r="J21" i="2"/>
  <c r="E18" i="2"/>
  <c r="F18" i="2" s="1"/>
  <c r="G17" i="2"/>
  <c r="O17" i="2"/>
  <c r="O18" i="2" s="1"/>
  <c r="O19" i="2" s="1"/>
  <c r="O20" i="2" s="1"/>
  <c r="M19" i="3"/>
  <c r="N19" i="3" s="1"/>
  <c r="O17" i="3"/>
  <c r="M18" i="3"/>
  <c r="N18" i="3" s="1"/>
  <c r="O18" i="3" s="1"/>
  <c r="M20" i="3"/>
  <c r="N20" i="3" s="1"/>
  <c r="G17" i="3"/>
  <c r="E18" i="3"/>
  <c r="F18" i="3" s="1"/>
  <c r="E19" i="3"/>
  <c r="F19" i="3" s="1"/>
  <c r="F20" i="3"/>
  <c r="J22" i="3"/>
  <c r="I23" i="3"/>
  <c r="L22" i="3"/>
  <c r="M22" i="3"/>
  <c r="A22" i="3"/>
  <c r="C22" i="3" s="1"/>
  <c r="D21" i="3"/>
  <c r="B21" i="3"/>
  <c r="E21" i="3"/>
  <c r="N21" i="3"/>
  <c r="A21" i="2"/>
  <c r="B20" i="2"/>
  <c r="G18" i="2" l="1"/>
  <c r="O21" i="2"/>
  <c r="C21" i="2"/>
  <c r="D21" i="2"/>
  <c r="F21" i="2" s="1"/>
  <c r="M23" i="2"/>
  <c r="L22" i="2"/>
  <c r="N22" i="2" s="1"/>
  <c r="E22" i="2"/>
  <c r="F20" i="2"/>
  <c r="J22" i="2"/>
  <c r="I23" i="2"/>
  <c r="K23" i="2" s="1"/>
  <c r="G18" i="3"/>
  <c r="G19" i="3" s="1"/>
  <c r="G20" i="3" s="1"/>
  <c r="G19" i="2"/>
  <c r="G20" i="2" s="1"/>
  <c r="G21" i="2" s="1"/>
  <c r="O19" i="3"/>
  <c r="O20" i="3" s="1"/>
  <c r="O21" i="3" s="1"/>
  <c r="E22" i="3"/>
  <c r="A23" i="3"/>
  <c r="C23" i="3" s="1"/>
  <c r="D22" i="3"/>
  <c r="B22" i="3"/>
  <c r="L23" i="3"/>
  <c r="M23" i="3"/>
  <c r="I24" i="3"/>
  <c r="J23" i="3"/>
  <c r="F21" i="3"/>
  <c r="N22" i="3"/>
  <c r="B21" i="2"/>
  <c r="A22" i="2"/>
  <c r="O22" i="2" l="1"/>
  <c r="D22" i="2"/>
  <c r="F22" i="2" s="1"/>
  <c r="G22" i="2" s="1"/>
  <c r="C22" i="2"/>
  <c r="E23" i="2"/>
  <c r="M24" i="2"/>
  <c r="L23" i="2"/>
  <c r="N23" i="2" s="1"/>
  <c r="I24" i="2"/>
  <c r="K24" i="2" s="1"/>
  <c r="J23" i="2"/>
  <c r="O22" i="3"/>
  <c r="G21" i="3"/>
  <c r="F22" i="3"/>
  <c r="N23" i="3"/>
  <c r="A24" i="3"/>
  <c r="C24" i="3" s="1"/>
  <c r="B23" i="3"/>
  <c r="E23" i="3"/>
  <c r="D23" i="3"/>
  <c r="J24" i="3"/>
  <c r="M24" i="3"/>
  <c r="I25" i="3"/>
  <c r="L24" i="3"/>
  <c r="B22" i="2"/>
  <c r="A23" i="2"/>
  <c r="O23" i="2" l="1"/>
  <c r="C23" i="2"/>
  <c r="D23" i="2"/>
  <c r="F23" i="2" s="1"/>
  <c r="G23" i="2" s="1"/>
  <c r="E24" i="2"/>
  <c r="M25" i="2"/>
  <c r="L24" i="2"/>
  <c r="N24" i="2" s="1"/>
  <c r="O24" i="2" s="1"/>
  <c r="G22" i="3"/>
  <c r="J24" i="2"/>
  <c r="I25" i="2"/>
  <c r="K25" i="2" s="1"/>
  <c r="O23" i="3"/>
  <c r="L25" i="3"/>
  <c r="I26" i="3"/>
  <c r="M25" i="3"/>
  <c r="J25" i="3"/>
  <c r="E24" i="3"/>
  <c r="A25" i="3"/>
  <c r="C25" i="3" s="1"/>
  <c r="D24" i="3"/>
  <c r="B24" i="3"/>
  <c r="F23" i="3"/>
  <c r="N24" i="3"/>
  <c r="B23" i="2"/>
  <c r="A24" i="2"/>
  <c r="G23" i="3" l="1"/>
  <c r="D24" i="2"/>
  <c r="F24" i="2" s="1"/>
  <c r="G24" i="2" s="1"/>
  <c r="C24" i="2"/>
  <c r="E25" i="2"/>
  <c r="M26" i="2"/>
  <c r="L25" i="2"/>
  <c r="N25" i="2" s="1"/>
  <c r="O25" i="2" s="1"/>
  <c r="O24" i="3"/>
  <c r="J25" i="2"/>
  <c r="I26" i="2"/>
  <c r="K26" i="2" s="1"/>
  <c r="A26" i="3"/>
  <c r="C26" i="3" s="1"/>
  <c r="E25" i="3"/>
  <c r="D25" i="3"/>
  <c r="B25" i="3"/>
  <c r="J26" i="3"/>
  <c r="M26" i="3"/>
  <c r="I27" i="3"/>
  <c r="L26" i="3"/>
  <c r="N25" i="3"/>
  <c r="F24" i="3"/>
  <c r="G24" i="3" s="1"/>
  <c r="B24" i="2"/>
  <c r="A25" i="2"/>
  <c r="O25" i="3" l="1"/>
  <c r="C25" i="2"/>
  <c r="D25" i="2"/>
  <c r="F25" i="2" s="1"/>
  <c r="G25" i="2" s="1"/>
  <c r="E26" i="2"/>
  <c r="M27" i="2"/>
  <c r="L26" i="2"/>
  <c r="N26" i="2" s="1"/>
  <c r="O26" i="2" s="1"/>
  <c r="J26" i="2"/>
  <c r="I27" i="2"/>
  <c r="K27" i="2" s="1"/>
  <c r="N26" i="3"/>
  <c r="F25" i="3"/>
  <c r="G25" i="3" s="1"/>
  <c r="E26" i="3"/>
  <c r="B26" i="3"/>
  <c r="A27" i="3"/>
  <c r="C27" i="3" s="1"/>
  <c r="D26" i="3"/>
  <c r="L27" i="3"/>
  <c r="J27" i="3"/>
  <c r="I28" i="3"/>
  <c r="M27" i="3"/>
  <c r="B25" i="2"/>
  <c r="A26" i="2"/>
  <c r="O26" i="3" l="1"/>
  <c r="D26" i="2"/>
  <c r="C26" i="2"/>
  <c r="E27" i="2"/>
  <c r="M28" i="2"/>
  <c r="L27" i="2"/>
  <c r="N27" i="2" s="1"/>
  <c r="O27" i="2" s="1"/>
  <c r="F26" i="2"/>
  <c r="G26" i="2" s="1"/>
  <c r="I28" i="2"/>
  <c r="K28" i="2" s="1"/>
  <c r="J27" i="2"/>
  <c r="F26" i="3"/>
  <c r="G26" i="3" s="1"/>
  <c r="J28" i="3"/>
  <c r="M28" i="3"/>
  <c r="I29" i="3"/>
  <c r="L28" i="3"/>
  <c r="N27" i="3"/>
  <c r="A28" i="3"/>
  <c r="C28" i="3" s="1"/>
  <c r="E27" i="3"/>
  <c r="D27" i="3"/>
  <c r="B27" i="3"/>
  <c r="B26" i="2"/>
  <c r="A27" i="2"/>
  <c r="O27" i="3" l="1"/>
  <c r="C27" i="2"/>
  <c r="D27" i="2"/>
  <c r="F27" i="2" s="1"/>
  <c r="G27" i="2" s="1"/>
  <c r="E28" i="2"/>
  <c r="M29" i="2"/>
  <c r="L28" i="2"/>
  <c r="N28" i="2" s="1"/>
  <c r="O28" i="2" s="1"/>
  <c r="J28" i="2"/>
  <c r="I29" i="2"/>
  <c r="K29" i="2" s="1"/>
  <c r="E28" i="3"/>
  <c r="B28" i="3"/>
  <c r="A29" i="3"/>
  <c r="C29" i="3" s="1"/>
  <c r="D28" i="3"/>
  <c r="N28" i="3"/>
  <c r="F27" i="3"/>
  <c r="G27" i="3" s="1"/>
  <c r="L29" i="3"/>
  <c r="J29" i="3"/>
  <c r="I30" i="3"/>
  <c r="M29" i="3"/>
  <c r="B27" i="2"/>
  <c r="A28" i="2"/>
  <c r="O28" i="3" l="1"/>
  <c r="D28" i="2"/>
  <c r="F28" i="2" s="1"/>
  <c r="G28" i="2" s="1"/>
  <c r="C28" i="2"/>
  <c r="E29" i="2"/>
  <c r="M30" i="2"/>
  <c r="L29" i="2"/>
  <c r="N29" i="2" s="1"/>
  <c r="O29" i="2" s="1"/>
  <c r="J29" i="2"/>
  <c r="I30" i="2"/>
  <c r="K30" i="2" s="1"/>
  <c r="N29" i="3"/>
  <c r="O29" i="3" s="1"/>
  <c r="F28" i="3"/>
  <c r="G28" i="3" s="1"/>
  <c r="J30" i="3"/>
  <c r="I31" i="3"/>
  <c r="L30" i="3"/>
  <c r="M30" i="3"/>
  <c r="A30" i="3"/>
  <c r="C30" i="3" s="1"/>
  <c r="D29" i="3"/>
  <c r="B29" i="3"/>
  <c r="E29" i="3"/>
  <c r="B28" i="2"/>
  <c r="A29" i="2"/>
  <c r="M31" i="2" l="1"/>
  <c r="L30" i="2"/>
  <c r="N30" i="2" s="1"/>
  <c r="O30" i="2" s="1"/>
  <c r="C29" i="2"/>
  <c r="D29" i="2"/>
  <c r="F29" i="2" s="1"/>
  <c r="G29" i="2" s="1"/>
  <c r="E30" i="2"/>
  <c r="J30" i="2"/>
  <c r="I31" i="2"/>
  <c r="K31" i="2" s="1"/>
  <c r="L31" i="3"/>
  <c r="I32" i="3"/>
  <c r="M31" i="3"/>
  <c r="J31" i="3"/>
  <c r="F29" i="3"/>
  <c r="G29" i="3" s="1"/>
  <c r="E30" i="3"/>
  <c r="A31" i="3"/>
  <c r="C31" i="3" s="1"/>
  <c r="D30" i="3"/>
  <c r="B30" i="3"/>
  <c r="N30" i="3"/>
  <c r="O30" i="3" s="1"/>
  <c r="B29" i="2"/>
  <c r="A30" i="2"/>
  <c r="D30" i="2" l="1"/>
  <c r="F30" i="2" s="1"/>
  <c r="G30" i="2" s="1"/>
  <c r="C30" i="2"/>
  <c r="E31" i="2"/>
  <c r="M32" i="2"/>
  <c r="L31" i="2"/>
  <c r="N31" i="2" s="1"/>
  <c r="O31" i="2" s="1"/>
  <c r="I32" i="2"/>
  <c r="K32" i="2" s="1"/>
  <c r="J31" i="2"/>
  <c r="J32" i="3"/>
  <c r="M32" i="3"/>
  <c r="I33" i="3"/>
  <c r="L32" i="3"/>
  <c r="F30" i="3"/>
  <c r="G30" i="3" s="1"/>
  <c r="N31" i="3"/>
  <c r="O31" i="3" s="1"/>
  <c r="A32" i="3"/>
  <c r="C32" i="3" s="1"/>
  <c r="B31" i="3"/>
  <c r="E31" i="3"/>
  <c r="D31" i="3"/>
  <c r="B30" i="2"/>
  <c r="A31" i="2"/>
  <c r="M33" i="2" l="1"/>
  <c r="L32" i="2"/>
  <c r="N32" i="2" s="1"/>
  <c r="O32" i="2" s="1"/>
  <c r="C31" i="2"/>
  <c r="D31" i="2"/>
  <c r="F31" i="2" s="1"/>
  <c r="G31" i="2" s="1"/>
  <c r="E32" i="2"/>
  <c r="J32" i="2"/>
  <c r="I33" i="2"/>
  <c r="K33" i="2" s="1"/>
  <c r="F31" i="3"/>
  <c r="G31" i="3" s="1"/>
  <c r="E32" i="3"/>
  <c r="A33" i="3"/>
  <c r="C33" i="3" s="1"/>
  <c r="D32" i="3"/>
  <c r="B32" i="3"/>
  <c r="N32" i="3"/>
  <c r="O32" i="3" s="1"/>
  <c r="L33" i="3"/>
  <c r="I34" i="3"/>
  <c r="M33" i="3"/>
  <c r="J33" i="3"/>
  <c r="B31" i="2"/>
  <c r="A32" i="2"/>
  <c r="D32" i="2" l="1"/>
  <c r="F32" i="2" s="1"/>
  <c r="G32" i="2" s="1"/>
  <c r="C32" i="2"/>
  <c r="E33" i="2"/>
  <c r="M34" i="2"/>
  <c r="L33" i="2"/>
  <c r="N33" i="2" s="1"/>
  <c r="O33" i="2" s="1"/>
  <c r="I34" i="2"/>
  <c r="K34" i="2" s="1"/>
  <c r="J33" i="2"/>
  <c r="A34" i="3"/>
  <c r="C34" i="3" s="1"/>
  <c r="E33" i="3"/>
  <c r="D33" i="3"/>
  <c r="B33" i="3"/>
  <c r="J34" i="3"/>
  <c r="M34" i="3"/>
  <c r="I35" i="3"/>
  <c r="L34" i="3"/>
  <c r="N33" i="3"/>
  <c r="O33" i="3" s="1"/>
  <c r="F32" i="3"/>
  <c r="G32" i="3" s="1"/>
  <c r="B32" i="2"/>
  <c r="A33" i="2"/>
  <c r="M35" i="2" l="1"/>
  <c r="L34" i="2"/>
  <c r="N34" i="2" s="1"/>
  <c r="O34" i="2" s="1"/>
  <c r="C33" i="2"/>
  <c r="D33" i="2"/>
  <c r="F33" i="2" s="1"/>
  <c r="G33" i="2" s="1"/>
  <c r="E34" i="2"/>
  <c r="J34" i="2"/>
  <c r="I35" i="2"/>
  <c r="K35" i="2" s="1"/>
  <c r="N34" i="3"/>
  <c r="O34" i="3" s="1"/>
  <c r="E34" i="3"/>
  <c r="B34" i="3"/>
  <c r="A35" i="3"/>
  <c r="C35" i="3" s="1"/>
  <c r="D34" i="3"/>
  <c r="L35" i="3"/>
  <c r="J35" i="3"/>
  <c r="I36" i="3"/>
  <c r="M35" i="3"/>
  <c r="F33" i="3"/>
  <c r="G33" i="3" s="1"/>
  <c r="B33" i="2"/>
  <c r="A34" i="2"/>
  <c r="D34" i="2" l="1"/>
  <c r="F34" i="2" s="1"/>
  <c r="G34" i="2" s="1"/>
  <c r="C34" i="2"/>
  <c r="E35" i="2"/>
  <c r="M36" i="2"/>
  <c r="L35" i="2"/>
  <c r="N35" i="2" s="1"/>
  <c r="O35" i="2" s="1"/>
  <c r="J35" i="2"/>
  <c r="I36" i="2"/>
  <c r="K36" i="2" s="1"/>
  <c r="F34" i="3"/>
  <c r="G34" i="3" s="1"/>
  <c r="J36" i="3"/>
  <c r="M36" i="3"/>
  <c r="I37" i="3"/>
  <c r="L36" i="3"/>
  <c r="A36" i="3"/>
  <c r="C36" i="3" s="1"/>
  <c r="E35" i="3"/>
  <c r="D35" i="3"/>
  <c r="B35" i="3"/>
  <c r="N35" i="3"/>
  <c r="O35" i="3" s="1"/>
  <c r="B34" i="2"/>
  <c r="A35" i="2"/>
  <c r="C35" i="2" l="1"/>
  <c r="D35" i="2"/>
  <c r="F35" i="2" s="1"/>
  <c r="G35" i="2" s="1"/>
  <c r="E36" i="2"/>
  <c r="M37" i="2"/>
  <c r="L36" i="2"/>
  <c r="N36" i="2" s="1"/>
  <c r="O36" i="2" s="1"/>
  <c r="J36" i="2"/>
  <c r="I37" i="2"/>
  <c r="K37" i="2" s="1"/>
  <c r="F35" i="3"/>
  <c r="G35" i="3" s="1"/>
  <c r="L37" i="3"/>
  <c r="I38" i="3"/>
  <c r="M37" i="3"/>
  <c r="J37" i="3"/>
  <c r="E36" i="3"/>
  <c r="B36" i="3"/>
  <c r="D36" i="3"/>
  <c r="A37" i="3"/>
  <c r="C37" i="3" s="1"/>
  <c r="N36" i="3"/>
  <c r="O36" i="3" s="1"/>
  <c r="B35" i="2"/>
  <c r="A36" i="2"/>
  <c r="D36" i="2" l="1"/>
  <c r="F36" i="2" s="1"/>
  <c r="G36" i="2" s="1"/>
  <c r="C36" i="2"/>
  <c r="E37" i="2"/>
  <c r="M38" i="2"/>
  <c r="L37" i="2"/>
  <c r="N37" i="2" s="1"/>
  <c r="O37" i="2" s="1"/>
  <c r="I38" i="2"/>
  <c r="K38" i="2" s="1"/>
  <c r="J37" i="2"/>
  <c r="N37" i="3"/>
  <c r="O37" i="3" s="1"/>
  <c r="I39" i="3"/>
  <c r="J38" i="3"/>
  <c r="M38" i="3"/>
  <c r="L38" i="3"/>
  <c r="A38" i="3"/>
  <c r="C38" i="3" s="1"/>
  <c r="B37" i="3"/>
  <c r="E37" i="3"/>
  <c r="D37" i="3"/>
  <c r="F36" i="3"/>
  <c r="G36" i="3" s="1"/>
  <c r="B36" i="2"/>
  <c r="A37" i="2"/>
  <c r="C37" i="2" l="1"/>
  <c r="D37" i="2"/>
  <c r="F37" i="2" s="1"/>
  <c r="G37" i="2" s="1"/>
  <c r="E38" i="2"/>
  <c r="M39" i="2"/>
  <c r="L38" i="2"/>
  <c r="N38" i="2" s="1"/>
  <c r="O38" i="2" s="1"/>
  <c r="J38" i="2"/>
  <c r="I39" i="2"/>
  <c r="K39" i="2" s="1"/>
  <c r="F37" i="3"/>
  <c r="G37" i="3" s="1"/>
  <c r="E38" i="3"/>
  <c r="D38" i="3"/>
  <c r="B38" i="3"/>
  <c r="A39" i="3"/>
  <c r="C39" i="3" s="1"/>
  <c r="N38" i="3"/>
  <c r="O38" i="3" s="1"/>
  <c r="J39" i="3"/>
  <c r="M39" i="3"/>
  <c r="I40" i="3"/>
  <c r="L39" i="3"/>
  <c r="B37" i="2"/>
  <c r="A38" i="2"/>
  <c r="D38" i="2" l="1"/>
  <c r="F38" i="2" s="1"/>
  <c r="G38" i="2" s="1"/>
  <c r="C38" i="2"/>
  <c r="E39" i="2"/>
  <c r="M40" i="2"/>
  <c r="L39" i="2"/>
  <c r="N39" i="2" s="1"/>
  <c r="O39" i="2" s="1"/>
  <c r="J39" i="2"/>
  <c r="I40" i="2"/>
  <c r="K40" i="2" s="1"/>
  <c r="N39" i="3"/>
  <c r="O39" i="3" s="1"/>
  <c r="F38" i="3"/>
  <c r="G38" i="3" s="1"/>
  <c r="L40" i="3"/>
  <c r="I41" i="3"/>
  <c r="J40" i="3"/>
  <c r="M40" i="3"/>
  <c r="E39" i="3"/>
  <c r="A40" i="3"/>
  <c r="C40" i="3" s="1"/>
  <c r="B39" i="3"/>
  <c r="D39" i="3"/>
  <c r="B38" i="2"/>
  <c r="A39" i="2"/>
  <c r="C39" i="2" l="1"/>
  <c r="D39" i="2"/>
  <c r="F39" i="2" s="1"/>
  <c r="G39" i="2" s="1"/>
  <c r="E40" i="2"/>
  <c r="M41" i="2"/>
  <c r="L40" i="2"/>
  <c r="N40" i="2" s="1"/>
  <c r="O40" i="2" s="1"/>
  <c r="J40" i="2"/>
  <c r="I41" i="2"/>
  <c r="K41" i="2" s="1"/>
  <c r="N40" i="3"/>
  <c r="O40" i="3" s="1"/>
  <c r="F39" i="3"/>
  <c r="G39" i="3" s="1"/>
  <c r="J41" i="3"/>
  <c r="M41" i="3"/>
  <c r="L41" i="3"/>
  <c r="I42" i="3"/>
  <c r="A41" i="3"/>
  <c r="C41" i="3" s="1"/>
  <c r="B40" i="3"/>
  <c r="E40" i="3"/>
  <c r="D40" i="3"/>
  <c r="B39" i="2"/>
  <c r="A40" i="2"/>
  <c r="D40" i="2" l="1"/>
  <c r="F40" i="2" s="1"/>
  <c r="G40" i="2" s="1"/>
  <c r="C40" i="2"/>
  <c r="E41" i="2"/>
  <c r="M42" i="2"/>
  <c r="L41" i="2"/>
  <c r="N41" i="2" s="1"/>
  <c r="O41" i="2" s="1"/>
  <c r="I42" i="2"/>
  <c r="K42" i="2" s="1"/>
  <c r="J41" i="2"/>
  <c r="F40" i="3"/>
  <c r="G40" i="3" s="1"/>
  <c r="L42" i="3"/>
  <c r="I43" i="3"/>
  <c r="M42" i="3"/>
  <c r="J42" i="3"/>
  <c r="E41" i="3"/>
  <c r="D41" i="3"/>
  <c r="B41" i="3"/>
  <c r="A42" i="3"/>
  <c r="C42" i="3" s="1"/>
  <c r="N41" i="3"/>
  <c r="O41" i="3" s="1"/>
  <c r="B40" i="2"/>
  <c r="A41" i="2"/>
  <c r="M43" i="2" l="1"/>
  <c r="L42" i="2"/>
  <c r="N42" i="2" s="1"/>
  <c r="O42" i="2" s="1"/>
  <c r="C41" i="2"/>
  <c r="D41" i="2"/>
  <c r="F41" i="2" s="1"/>
  <c r="G41" i="2" s="1"/>
  <c r="E42" i="2"/>
  <c r="J42" i="2"/>
  <c r="I43" i="2"/>
  <c r="K43" i="2" s="1"/>
  <c r="F41" i="3"/>
  <c r="G41" i="3" s="1"/>
  <c r="A43" i="3"/>
  <c r="C43" i="3" s="1"/>
  <c r="B42" i="3"/>
  <c r="E42" i="3"/>
  <c r="D42" i="3"/>
  <c r="J43" i="3"/>
  <c r="M43" i="3"/>
  <c r="I44" i="3"/>
  <c r="L43" i="3"/>
  <c r="N42" i="3"/>
  <c r="O42" i="3" s="1"/>
  <c r="B41" i="2"/>
  <c r="A42" i="2"/>
  <c r="D42" i="2" l="1"/>
  <c r="F42" i="2" s="1"/>
  <c r="G42" i="2" s="1"/>
  <c r="C42" i="2"/>
  <c r="E43" i="2"/>
  <c r="M44" i="2"/>
  <c r="L43" i="2"/>
  <c r="N43" i="2" s="1"/>
  <c r="O43" i="2" s="1"/>
  <c r="J43" i="2"/>
  <c r="I44" i="2"/>
  <c r="K44" i="2" s="1"/>
  <c r="N43" i="3"/>
  <c r="O43" i="3" s="1"/>
  <c r="L44" i="3"/>
  <c r="I45" i="3"/>
  <c r="J44" i="3"/>
  <c r="M44" i="3"/>
  <c r="F42" i="3"/>
  <c r="G42" i="3" s="1"/>
  <c r="E43" i="3"/>
  <c r="D43" i="3"/>
  <c r="A44" i="3"/>
  <c r="C44" i="3" s="1"/>
  <c r="B43" i="3"/>
  <c r="B42" i="2"/>
  <c r="A43" i="2"/>
  <c r="C43" i="2" l="1"/>
  <c r="D43" i="2"/>
  <c r="F43" i="2" s="1"/>
  <c r="G43" i="2" s="1"/>
  <c r="E44" i="2"/>
  <c r="M45" i="2"/>
  <c r="L44" i="2"/>
  <c r="N44" i="2" s="1"/>
  <c r="O44" i="2" s="1"/>
  <c r="J44" i="2"/>
  <c r="I45" i="2"/>
  <c r="K45" i="2" s="1"/>
  <c r="J45" i="3"/>
  <c r="M45" i="3"/>
  <c r="L45" i="3"/>
  <c r="I46" i="3"/>
  <c r="N44" i="3"/>
  <c r="O44" i="3" s="1"/>
  <c r="A45" i="3"/>
  <c r="C45" i="3" s="1"/>
  <c r="B44" i="3"/>
  <c r="E44" i="3"/>
  <c r="D44" i="3"/>
  <c r="F43" i="3"/>
  <c r="G43" i="3" s="1"/>
  <c r="B43" i="2"/>
  <c r="A44" i="2"/>
  <c r="D44" i="2" l="1"/>
  <c r="F44" i="2" s="1"/>
  <c r="G44" i="2" s="1"/>
  <c r="C44" i="2"/>
  <c r="E45" i="2"/>
  <c r="M46" i="2"/>
  <c r="L45" i="2"/>
  <c r="N45" i="2" s="1"/>
  <c r="O45" i="2" s="1"/>
  <c r="I46" i="2"/>
  <c r="K46" i="2" s="1"/>
  <c r="J45" i="2"/>
  <c r="N45" i="3"/>
  <c r="O45" i="3" s="1"/>
  <c r="L46" i="3"/>
  <c r="I47" i="3"/>
  <c r="M46" i="3"/>
  <c r="J46" i="3"/>
  <c r="F44" i="3"/>
  <c r="G44" i="3" s="1"/>
  <c r="E45" i="3"/>
  <c r="D45" i="3"/>
  <c r="B45" i="3"/>
  <c r="A46" i="3"/>
  <c r="C46" i="3" s="1"/>
  <c r="B44" i="2"/>
  <c r="A45" i="2"/>
  <c r="C45" i="2" l="1"/>
  <c r="D45" i="2"/>
  <c r="F45" i="2" s="1"/>
  <c r="G45" i="2" s="1"/>
  <c r="E46" i="2"/>
  <c r="M47" i="2"/>
  <c r="L46" i="2"/>
  <c r="N46" i="2" s="1"/>
  <c r="O46" i="2" s="1"/>
  <c r="J46" i="2"/>
  <c r="I47" i="2"/>
  <c r="K47" i="2" s="1"/>
  <c r="J47" i="3"/>
  <c r="M47" i="3"/>
  <c r="I48" i="3"/>
  <c r="L47" i="3"/>
  <c r="N46" i="3"/>
  <c r="O46" i="3" s="1"/>
  <c r="A47" i="3"/>
  <c r="C47" i="3" s="1"/>
  <c r="B46" i="3"/>
  <c r="E46" i="3"/>
  <c r="D46" i="3"/>
  <c r="F45" i="3"/>
  <c r="G45" i="3" s="1"/>
  <c r="B45" i="2"/>
  <c r="A46" i="2"/>
  <c r="D46" i="2" l="1"/>
  <c r="F46" i="2" s="1"/>
  <c r="G46" i="2" s="1"/>
  <c r="C46" i="2"/>
  <c r="E47" i="2"/>
  <c r="M48" i="2"/>
  <c r="L47" i="2"/>
  <c r="N47" i="2" s="1"/>
  <c r="O47" i="2" s="1"/>
  <c r="I48" i="2"/>
  <c r="K48" i="2" s="1"/>
  <c r="J47" i="2"/>
  <c r="N47" i="3"/>
  <c r="O47" i="3" s="1"/>
  <c r="F46" i="3"/>
  <c r="G46" i="3" s="1"/>
  <c r="E47" i="3"/>
  <c r="D47" i="3"/>
  <c r="A48" i="3"/>
  <c r="C48" i="3" s="1"/>
  <c r="B47" i="3"/>
  <c r="L48" i="3"/>
  <c r="I49" i="3"/>
  <c r="J48" i="3"/>
  <c r="M48" i="3"/>
  <c r="B46" i="2"/>
  <c r="A47" i="2"/>
  <c r="C47" i="2" l="1"/>
  <c r="D47" i="2"/>
  <c r="F47" i="2" s="1"/>
  <c r="G47" i="2" s="1"/>
  <c r="E48" i="2"/>
  <c r="M49" i="2"/>
  <c r="L48" i="2"/>
  <c r="N48" i="2" s="1"/>
  <c r="O48" i="2" s="1"/>
  <c r="J48" i="2"/>
  <c r="I49" i="2"/>
  <c r="K49" i="2" s="1"/>
  <c r="F47" i="3"/>
  <c r="G47" i="3" s="1"/>
  <c r="N48" i="3"/>
  <c r="O48" i="3" s="1"/>
  <c r="J49" i="3"/>
  <c r="M49" i="3"/>
  <c r="L49" i="3"/>
  <c r="I50" i="3"/>
  <c r="A49" i="3"/>
  <c r="C49" i="3" s="1"/>
  <c r="B48" i="3"/>
  <c r="E48" i="3"/>
  <c r="D48" i="3"/>
  <c r="B47" i="2"/>
  <c r="A48" i="2"/>
  <c r="D48" i="2" l="1"/>
  <c r="F48" i="2" s="1"/>
  <c r="G48" i="2" s="1"/>
  <c r="C48" i="2"/>
  <c r="E49" i="2"/>
  <c r="M50" i="2"/>
  <c r="L49" i="2"/>
  <c r="N49" i="2" s="1"/>
  <c r="O49" i="2" s="1"/>
  <c r="J49" i="2"/>
  <c r="I50" i="2"/>
  <c r="K50" i="2" s="1"/>
  <c r="N49" i="3"/>
  <c r="O49" i="3" s="1"/>
  <c r="L50" i="3"/>
  <c r="I51" i="3"/>
  <c r="M50" i="3"/>
  <c r="J50" i="3"/>
  <c r="F48" i="3"/>
  <c r="G48" i="3" s="1"/>
  <c r="E49" i="3"/>
  <c r="D49" i="3"/>
  <c r="B49" i="3"/>
  <c r="A50" i="3"/>
  <c r="C50" i="3" s="1"/>
  <c r="B48" i="2"/>
  <c r="A49" i="2"/>
  <c r="C49" i="2" l="1"/>
  <c r="D49" i="2"/>
  <c r="E50" i="2"/>
  <c r="M51" i="2"/>
  <c r="L50" i="2"/>
  <c r="N50" i="2" s="1"/>
  <c r="O50" i="2" s="1"/>
  <c r="F49" i="2"/>
  <c r="G49" i="2" s="1"/>
  <c r="J50" i="2"/>
  <c r="I51" i="2"/>
  <c r="K51" i="2" s="1"/>
  <c r="N50" i="3"/>
  <c r="O50" i="3" s="1"/>
  <c r="A51" i="3"/>
  <c r="C51" i="3" s="1"/>
  <c r="B50" i="3"/>
  <c r="E50" i="3"/>
  <c r="D50" i="3"/>
  <c r="J51" i="3"/>
  <c r="M51" i="3"/>
  <c r="I52" i="3"/>
  <c r="L51" i="3"/>
  <c r="F49" i="3"/>
  <c r="G49" i="3" s="1"/>
  <c r="B49" i="2"/>
  <c r="A50" i="2"/>
  <c r="M52" i="2" l="1"/>
  <c r="L51" i="2"/>
  <c r="N51" i="2" s="1"/>
  <c r="O51" i="2" s="1"/>
  <c r="D50" i="2"/>
  <c r="F50" i="2" s="1"/>
  <c r="G50" i="2" s="1"/>
  <c r="C50" i="2"/>
  <c r="E51" i="2"/>
  <c r="I52" i="2"/>
  <c r="K52" i="2" s="1"/>
  <c r="J51" i="2"/>
  <c r="N51" i="3"/>
  <c r="O51" i="3" s="1"/>
  <c r="L52" i="3"/>
  <c r="I53" i="3"/>
  <c r="J52" i="3"/>
  <c r="M52" i="3"/>
  <c r="F50" i="3"/>
  <c r="G50" i="3" s="1"/>
  <c r="E51" i="3"/>
  <c r="D51" i="3"/>
  <c r="A52" i="3"/>
  <c r="C52" i="3" s="1"/>
  <c r="B51" i="3"/>
  <c r="B50" i="2"/>
  <c r="A51" i="2"/>
  <c r="C51" i="2" l="1"/>
  <c r="D51" i="2"/>
  <c r="F51" i="2" s="1"/>
  <c r="G51" i="2" s="1"/>
  <c r="E52" i="2"/>
  <c r="M53" i="2"/>
  <c r="L52" i="2"/>
  <c r="N52" i="2" s="1"/>
  <c r="O52" i="2" s="1"/>
  <c r="J52" i="2"/>
  <c r="I53" i="2"/>
  <c r="K53" i="2" s="1"/>
  <c r="J53" i="3"/>
  <c r="M53" i="3"/>
  <c r="L53" i="3"/>
  <c r="I54" i="3"/>
  <c r="A53" i="3"/>
  <c r="C53" i="3" s="1"/>
  <c r="B52" i="3"/>
  <c r="E52" i="3"/>
  <c r="D52" i="3"/>
  <c r="N52" i="3"/>
  <c r="O52" i="3" s="1"/>
  <c r="F51" i="3"/>
  <c r="G51" i="3" s="1"/>
  <c r="B51" i="2"/>
  <c r="A52" i="2"/>
  <c r="D52" i="2" l="1"/>
  <c r="F52" i="2" s="1"/>
  <c r="G52" i="2" s="1"/>
  <c r="C52" i="2"/>
  <c r="E53" i="2"/>
  <c r="M54" i="2"/>
  <c r="L53" i="2"/>
  <c r="N53" i="2" s="1"/>
  <c r="O53" i="2" s="1"/>
  <c r="J53" i="2"/>
  <c r="I54" i="2"/>
  <c r="K54" i="2" s="1"/>
  <c r="N53" i="3"/>
  <c r="O53" i="3" s="1"/>
  <c r="F52" i="3"/>
  <c r="G52" i="3" s="1"/>
  <c r="E53" i="3"/>
  <c r="D53" i="3"/>
  <c r="B53" i="3"/>
  <c r="A54" i="3"/>
  <c r="C54" i="3" s="1"/>
  <c r="L54" i="3"/>
  <c r="I55" i="3"/>
  <c r="M54" i="3"/>
  <c r="J54" i="3"/>
  <c r="B52" i="2"/>
  <c r="A53" i="2"/>
  <c r="C53" i="2" l="1"/>
  <c r="D53" i="2"/>
  <c r="F53" i="2" s="1"/>
  <c r="G53" i="2" s="1"/>
  <c r="E54" i="2"/>
  <c r="M55" i="2"/>
  <c r="L54" i="2"/>
  <c r="N54" i="2" s="1"/>
  <c r="O54" i="2" s="1"/>
  <c r="J54" i="2"/>
  <c r="I55" i="2"/>
  <c r="K55" i="2" s="1"/>
  <c r="A55" i="3"/>
  <c r="C55" i="3" s="1"/>
  <c r="B54" i="3"/>
  <c r="E54" i="3"/>
  <c r="D54" i="3"/>
  <c r="J55" i="3"/>
  <c r="M55" i="3"/>
  <c r="I56" i="3"/>
  <c r="L55" i="3"/>
  <c r="N54" i="3"/>
  <c r="O54" i="3" s="1"/>
  <c r="F53" i="3"/>
  <c r="G53" i="3" s="1"/>
  <c r="B53" i="2"/>
  <c r="A54" i="2"/>
  <c r="D54" i="2" l="1"/>
  <c r="F54" i="2" s="1"/>
  <c r="G54" i="2" s="1"/>
  <c r="C54" i="2"/>
  <c r="E55" i="2"/>
  <c r="M56" i="2"/>
  <c r="L55" i="2"/>
  <c r="N55" i="2" s="1"/>
  <c r="O55" i="2" s="1"/>
  <c r="I56" i="2"/>
  <c r="K56" i="2" s="1"/>
  <c r="J55" i="2"/>
  <c r="N55" i="3"/>
  <c r="O55" i="3" s="1"/>
  <c r="F54" i="3"/>
  <c r="G54" i="3" s="1"/>
  <c r="E55" i="3"/>
  <c r="D55" i="3"/>
  <c r="A56" i="3"/>
  <c r="C56" i="3" s="1"/>
  <c r="B55" i="3"/>
  <c r="L56" i="3"/>
  <c r="I57" i="3"/>
  <c r="J56" i="3"/>
  <c r="M56" i="3"/>
  <c r="B54" i="2"/>
  <c r="A55" i="2"/>
  <c r="M57" i="2" l="1"/>
  <c r="L56" i="2"/>
  <c r="N56" i="2" s="1"/>
  <c r="O56" i="2" s="1"/>
  <c r="C55" i="2"/>
  <c r="D55" i="2"/>
  <c r="F55" i="2" s="1"/>
  <c r="G55" i="2" s="1"/>
  <c r="E56" i="2"/>
  <c r="J56" i="2"/>
  <c r="I57" i="2"/>
  <c r="K57" i="2" s="1"/>
  <c r="J57" i="3"/>
  <c r="M57" i="3"/>
  <c r="L57" i="3"/>
  <c r="I58" i="3"/>
  <c r="N56" i="3"/>
  <c r="O56" i="3" s="1"/>
  <c r="A57" i="3"/>
  <c r="C57" i="3" s="1"/>
  <c r="B56" i="3"/>
  <c r="E56" i="3"/>
  <c r="D56" i="3"/>
  <c r="F55" i="3"/>
  <c r="G55" i="3" s="1"/>
  <c r="B55" i="2"/>
  <c r="A56" i="2"/>
  <c r="D56" i="2" l="1"/>
  <c r="F56" i="2" s="1"/>
  <c r="G56" i="2" s="1"/>
  <c r="C56" i="2"/>
  <c r="E57" i="2"/>
  <c r="M58" i="2"/>
  <c r="L57" i="2"/>
  <c r="N57" i="2" s="1"/>
  <c r="O57" i="2" s="1"/>
  <c r="J57" i="2"/>
  <c r="I58" i="2"/>
  <c r="K58" i="2" s="1"/>
  <c r="L58" i="3"/>
  <c r="I59" i="3"/>
  <c r="M58" i="3"/>
  <c r="J58" i="3"/>
  <c r="F56" i="3"/>
  <c r="G56" i="3" s="1"/>
  <c r="E57" i="3"/>
  <c r="D57" i="3"/>
  <c r="B57" i="3"/>
  <c r="A58" i="3"/>
  <c r="C58" i="3" s="1"/>
  <c r="N57" i="3"/>
  <c r="O57" i="3" s="1"/>
  <c r="B56" i="2"/>
  <c r="A57" i="2"/>
  <c r="C57" i="2" l="1"/>
  <c r="D57" i="2"/>
  <c r="E58" i="2"/>
  <c r="M59" i="2"/>
  <c r="L58" i="2"/>
  <c r="N58" i="2" s="1"/>
  <c r="O58" i="2" s="1"/>
  <c r="F57" i="2"/>
  <c r="G57" i="2" s="1"/>
  <c r="J58" i="2"/>
  <c r="I59" i="2"/>
  <c r="K59" i="2" s="1"/>
  <c r="A59" i="3"/>
  <c r="C59" i="3" s="1"/>
  <c r="B58" i="3"/>
  <c r="E58" i="3"/>
  <c r="D58" i="3"/>
  <c r="J59" i="3"/>
  <c r="M59" i="3"/>
  <c r="I60" i="3"/>
  <c r="L59" i="3"/>
  <c r="N58" i="3"/>
  <c r="O58" i="3" s="1"/>
  <c r="F57" i="3"/>
  <c r="G57" i="3" s="1"/>
  <c r="B57" i="2"/>
  <c r="A58" i="2"/>
  <c r="D58" i="2" l="1"/>
  <c r="F58" i="2" s="1"/>
  <c r="G58" i="2" s="1"/>
  <c r="C58" i="2"/>
  <c r="E59" i="2"/>
  <c r="M60" i="2"/>
  <c r="L59" i="2"/>
  <c r="N59" i="2" s="1"/>
  <c r="O59" i="2" s="1"/>
  <c r="I60" i="2"/>
  <c r="K60" i="2" s="1"/>
  <c r="J59" i="2"/>
  <c r="N59" i="3"/>
  <c r="O59" i="3" s="1"/>
  <c r="F58" i="3"/>
  <c r="G58" i="3" s="1"/>
  <c r="E59" i="3"/>
  <c r="D59" i="3"/>
  <c r="A60" i="3"/>
  <c r="C60" i="3" s="1"/>
  <c r="B59" i="3"/>
  <c r="L60" i="3"/>
  <c r="I61" i="3"/>
  <c r="J60" i="3"/>
  <c r="M60" i="3"/>
  <c r="B58" i="2"/>
  <c r="A59" i="2"/>
  <c r="M61" i="2" l="1"/>
  <c r="L60" i="2"/>
  <c r="N60" i="2" s="1"/>
  <c r="O60" i="2" s="1"/>
  <c r="C59" i="2"/>
  <c r="D59" i="2"/>
  <c r="F59" i="2" s="1"/>
  <c r="G59" i="2" s="1"/>
  <c r="E60" i="2"/>
  <c r="J60" i="2"/>
  <c r="I61" i="2"/>
  <c r="K61" i="2" s="1"/>
  <c r="J61" i="3"/>
  <c r="M61" i="3"/>
  <c r="L61" i="3"/>
  <c r="I62" i="3"/>
  <c r="A61" i="3"/>
  <c r="C61" i="3" s="1"/>
  <c r="B60" i="3"/>
  <c r="E60" i="3"/>
  <c r="D60" i="3"/>
  <c r="N60" i="3"/>
  <c r="O60" i="3" s="1"/>
  <c r="F59" i="3"/>
  <c r="G59" i="3" s="1"/>
  <c r="B59" i="2"/>
  <c r="A60" i="2"/>
  <c r="D60" i="2" l="1"/>
  <c r="F60" i="2" s="1"/>
  <c r="G60" i="2" s="1"/>
  <c r="C60" i="2"/>
  <c r="E61" i="2"/>
  <c r="M62" i="2"/>
  <c r="L61" i="2"/>
  <c r="N61" i="2" s="1"/>
  <c r="O61" i="2" s="1"/>
  <c r="J61" i="2"/>
  <c r="I62" i="2"/>
  <c r="K62" i="2" s="1"/>
  <c r="N61" i="3"/>
  <c r="O61" i="3" s="1"/>
  <c r="F60" i="3"/>
  <c r="G60" i="3" s="1"/>
  <c r="E61" i="3"/>
  <c r="D61" i="3"/>
  <c r="B61" i="3"/>
  <c r="A62" i="3"/>
  <c r="C62" i="3" s="1"/>
  <c r="L62" i="3"/>
  <c r="I63" i="3"/>
  <c r="M62" i="3"/>
  <c r="J62" i="3"/>
  <c r="B60" i="2"/>
  <c r="A61" i="2"/>
  <c r="C61" i="2" l="1"/>
  <c r="D61" i="2"/>
  <c r="F61" i="2" s="1"/>
  <c r="G61" i="2" s="1"/>
  <c r="E62" i="2"/>
  <c r="M63" i="2"/>
  <c r="L62" i="2"/>
  <c r="N62" i="2" s="1"/>
  <c r="O62" i="2" s="1"/>
  <c r="J62" i="2"/>
  <c r="I63" i="2"/>
  <c r="K63" i="2" s="1"/>
  <c r="F61" i="3"/>
  <c r="G61" i="3" s="1"/>
  <c r="A63" i="3"/>
  <c r="C63" i="3" s="1"/>
  <c r="B62" i="3"/>
  <c r="E62" i="3"/>
  <c r="D62" i="3"/>
  <c r="J63" i="3"/>
  <c r="M63" i="3"/>
  <c r="I64" i="3"/>
  <c r="L63" i="3"/>
  <c r="N62" i="3"/>
  <c r="O62" i="3" s="1"/>
  <c r="B61" i="2"/>
  <c r="A62" i="2"/>
  <c r="D62" i="2" l="1"/>
  <c r="F62" i="2" s="1"/>
  <c r="G62" i="2" s="1"/>
  <c r="C62" i="2"/>
  <c r="E63" i="2"/>
  <c r="M64" i="2"/>
  <c r="L63" i="2"/>
  <c r="N63" i="2" s="1"/>
  <c r="O63" i="2" s="1"/>
  <c r="I64" i="2"/>
  <c r="K64" i="2" s="1"/>
  <c r="J63" i="2"/>
  <c r="N63" i="3"/>
  <c r="O63" i="3" s="1"/>
  <c r="F62" i="3"/>
  <c r="G62" i="3" s="1"/>
  <c r="E63" i="3"/>
  <c r="D63" i="3"/>
  <c r="A64" i="3"/>
  <c r="C64" i="3" s="1"/>
  <c r="B63" i="3"/>
  <c r="L64" i="3"/>
  <c r="I65" i="3"/>
  <c r="J64" i="3"/>
  <c r="M64" i="3"/>
  <c r="B62" i="2"/>
  <c r="A63" i="2"/>
  <c r="M65" i="2" l="1"/>
  <c r="L64" i="2"/>
  <c r="N64" i="2" s="1"/>
  <c r="O64" i="2" s="1"/>
  <c r="C63" i="2"/>
  <c r="D63" i="2"/>
  <c r="F63" i="2" s="1"/>
  <c r="G63" i="2" s="1"/>
  <c r="E64" i="2"/>
  <c r="J64" i="2"/>
  <c r="I65" i="2"/>
  <c r="K65" i="2" s="1"/>
  <c r="N64" i="3"/>
  <c r="O64" i="3" s="1"/>
  <c r="F63" i="3"/>
  <c r="G63" i="3" s="1"/>
  <c r="J65" i="3"/>
  <c r="M65" i="3"/>
  <c r="L65" i="3"/>
  <c r="I66" i="3"/>
  <c r="A65" i="3"/>
  <c r="C65" i="3" s="1"/>
  <c r="B64" i="3"/>
  <c r="E64" i="3"/>
  <c r="D64" i="3"/>
  <c r="B63" i="2"/>
  <c r="A64" i="2"/>
  <c r="D64" i="2" l="1"/>
  <c r="F64" i="2" s="1"/>
  <c r="G64" i="2" s="1"/>
  <c r="C64" i="2"/>
  <c r="E65" i="2"/>
  <c r="M66" i="2"/>
  <c r="L65" i="2"/>
  <c r="N65" i="2" s="1"/>
  <c r="O65" i="2" s="1"/>
  <c r="J65" i="2"/>
  <c r="I66" i="2"/>
  <c r="K66" i="2" s="1"/>
  <c r="E65" i="3"/>
  <c r="D65" i="3"/>
  <c r="B65" i="3"/>
  <c r="A66" i="3"/>
  <c r="C66" i="3" s="1"/>
  <c r="L66" i="3"/>
  <c r="I67" i="3"/>
  <c r="M66" i="3"/>
  <c r="J66" i="3"/>
  <c r="N65" i="3"/>
  <c r="O65" i="3" s="1"/>
  <c r="F64" i="3"/>
  <c r="G64" i="3" s="1"/>
  <c r="B64" i="2"/>
  <c r="A65" i="2"/>
  <c r="C65" i="2" l="1"/>
  <c r="D65" i="2"/>
  <c r="F65" i="2" s="1"/>
  <c r="G65" i="2" s="1"/>
  <c r="E66" i="2"/>
  <c r="M67" i="2"/>
  <c r="L66" i="2"/>
  <c r="N66" i="2" s="1"/>
  <c r="O66" i="2" s="1"/>
  <c r="J66" i="2"/>
  <c r="I67" i="2"/>
  <c r="K67" i="2" s="1"/>
  <c r="N66" i="3"/>
  <c r="O66" i="3" s="1"/>
  <c r="F65" i="3"/>
  <c r="G65" i="3" s="1"/>
  <c r="J67" i="3"/>
  <c r="M67" i="3"/>
  <c r="I68" i="3"/>
  <c r="L67" i="3"/>
  <c r="A67" i="3"/>
  <c r="C67" i="3" s="1"/>
  <c r="B66" i="3"/>
  <c r="E66" i="3"/>
  <c r="D66" i="3"/>
  <c r="B65" i="2"/>
  <c r="A66" i="2"/>
  <c r="D66" i="2" l="1"/>
  <c r="F66" i="2" s="1"/>
  <c r="C66" i="2"/>
  <c r="E67" i="2"/>
  <c r="M68" i="2"/>
  <c r="L67" i="2"/>
  <c r="N67" i="2" s="1"/>
  <c r="O67" i="2" s="1"/>
  <c r="G66" i="2"/>
  <c r="I68" i="2"/>
  <c r="K68" i="2" s="1"/>
  <c r="J67" i="2"/>
  <c r="N67" i="3"/>
  <c r="O67" i="3" s="1"/>
  <c r="L68" i="3"/>
  <c r="I69" i="3"/>
  <c r="J68" i="3"/>
  <c r="M68" i="3"/>
  <c r="F66" i="3"/>
  <c r="G66" i="3" s="1"/>
  <c r="E67" i="3"/>
  <c r="D67" i="3"/>
  <c r="A68" i="3"/>
  <c r="C68" i="3" s="1"/>
  <c r="B67" i="3"/>
  <c r="B66" i="2"/>
  <c r="A67" i="2"/>
  <c r="C67" i="2" l="1"/>
  <c r="D67" i="2"/>
  <c r="F67" i="2" s="1"/>
  <c r="G67" i="2" s="1"/>
  <c r="E68" i="2"/>
  <c r="M69" i="2"/>
  <c r="L68" i="2"/>
  <c r="N68" i="2" s="1"/>
  <c r="O68" i="2" s="1"/>
  <c r="J68" i="2"/>
  <c r="I69" i="2"/>
  <c r="K69" i="2" s="1"/>
  <c r="J69" i="3"/>
  <c r="M69" i="3"/>
  <c r="L69" i="3"/>
  <c r="I70" i="3"/>
  <c r="A69" i="3"/>
  <c r="C69" i="3" s="1"/>
  <c r="B68" i="3"/>
  <c r="E68" i="3"/>
  <c r="D68" i="3"/>
  <c r="N68" i="3"/>
  <c r="O68" i="3" s="1"/>
  <c r="F67" i="3"/>
  <c r="G67" i="3" s="1"/>
  <c r="B67" i="2"/>
  <c r="A68" i="2"/>
  <c r="D68" i="2" l="1"/>
  <c r="F68" i="2" s="1"/>
  <c r="G68" i="2" s="1"/>
  <c r="C68" i="2"/>
  <c r="E69" i="2"/>
  <c r="M70" i="2"/>
  <c r="L69" i="2"/>
  <c r="N69" i="2" s="1"/>
  <c r="O69" i="2" s="1"/>
  <c r="J69" i="2"/>
  <c r="I70" i="2"/>
  <c r="K70" i="2" s="1"/>
  <c r="N69" i="3"/>
  <c r="O69" i="3" s="1"/>
  <c r="F68" i="3"/>
  <c r="G68" i="3" s="1"/>
  <c r="E69" i="3"/>
  <c r="D69" i="3"/>
  <c r="B69" i="3"/>
  <c r="A70" i="3"/>
  <c r="C70" i="3" s="1"/>
  <c r="L70" i="3"/>
  <c r="I71" i="3"/>
  <c r="M70" i="3"/>
  <c r="J70" i="3"/>
  <c r="B68" i="2"/>
  <c r="A69" i="2"/>
  <c r="C69" i="2" l="1"/>
  <c r="D69" i="2"/>
  <c r="F69" i="2" s="1"/>
  <c r="G69" i="2" s="1"/>
  <c r="E70" i="2"/>
  <c r="M71" i="2"/>
  <c r="L70" i="2"/>
  <c r="N70" i="2" s="1"/>
  <c r="O70" i="2" s="1"/>
  <c r="J70" i="2"/>
  <c r="I71" i="2"/>
  <c r="K71" i="2" s="1"/>
  <c r="A71" i="3"/>
  <c r="C71" i="3" s="1"/>
  <c r="B70" i="3"/>
  <c r="E70" i="3"/>
  <c r="D70" i="3"/>
  <c r="J71" i="3"/>
  <c r="M71" i="3"/>
  <c r="I72" i="3"/>
  <c r="L71" i="3"/>
  <c r="N70" i="3"/>
  <c r="O70" i="3" s="1"/>
  <c r="F69" i="3"/>
  <c r="G69" i="3" s="1"/>
  <c r="B69" i="2"/>
  <c r="A70" i="2"/>
  <c r="D70" i="2" l="1"/>
  <c r="F70" i="2" s="1"/>
  <c r="G70" i="2" s="1"/>
  <c r="C70" i="2"/>
  <c r="E71" i="2"/>
  <c r="M72" i="2"/>
  <c r="L71" i="2"/>
  <c r="N71" i="2" s="1"/>
  <c r="O71" i="2" s="1"/>
  <c r="I72" i="2"/>
  <c r="K72" i="2" s="1"/>
  <c r="J71" i="2"/>
  <c r="N71" i="3"/>
  <c r="O71" i="3" s="1"/>
  <c r="L72" i="3"/>
  <c r="I73" i="3"/>
  <c r="J72" i="3"/>
  <c r="M72" i="3"/>
  <c r="F70" i="3"/>
  <c r="G70" i="3" s="1"/>
  <c r="E71" i="3"/>
  <c r="D71" i="3"/>
  <c r="A72" i="3"/>
  <c r="C72" i="3" s="1"/>
  <c r="B71" i="3"/>
  <c r="B70" i="2"/>
  <c r="A71" i="2"/>
  <c r="M73" i="2" l="1"/>
  <c r="L72" i="2"/>
  <c r="N72" i="2" s="1"/>
  <c r="O72" i="2" s="1"/>
  <c r="C71" i="2"/>
  <c r="D71" i="2"/>
  <c r="F71" i="2" s="1"/>
  <c r="G71" i="2" s="1"/>
  <c r="E72" i="2"/>
  <c r="J72" i="2"/>
  <c r="I73" i="2"/>
  <c r="K73" i="2" s="1"/>
  <c r="N72" i="3"/>
  <c r="O72" i="3" s="1"/>
  <c r="J73" i="3"/>
  <c r="M73" i="3"/>
  <c r="L73" i="3"/>
  <c r="I74" i="3"/>
  <c r="A73" i="3"/>
  <c r="C73" i="3" s="1"/>
  <c r="B72" i="3"/>
  <c r="E72" i="3"/>
  <c r="D72" i="3"/>
  <c r="F71" i="3"/>
  <c r="G71" i="3" s="1"/>
  <c r="B71" i="2"/>
  <c r="A72" i="2"/>
  <c r="D72" i="2" l="1"/>
  <c r="F72" i="2" s="1"/>
  <c r="G72" i="2" s="1"/>
  <c r="C72" i="2"/>
  <c r="E73" i="2"/>
  <c r="M74" i="2"/>
  <c r="L73" i="2"/>
  <c r="N73" i="2" s="1"/>
  <c r="O73" i="2" s="1"/>
  <c r="J73" i="2"/>
  <c r="I74" i="2"/>
  <c r="K74" i="2" s="1"/>
  <c r="L74" i="3"/>
  <c r="I75" i="3"/>
  <c r="M74" i="3"/>
  <c r="J74" i="3"/>
  <c r="F72" i="3"/>
  <c r="G72" i="3" s="1"/>
  <c r="E73" i="3"/>
  <c r="D73" i="3"/>
  <c r="B73" i="3"/>
  <c r="A74" i="3"/>
  <c r="C74" i="3" s="1"/>
  <c r="N73" i="3"/>
  <c r="O73" i="3" s="1"/>
  <c r="B72" i="2"/>
  <c r="A73" i="2"/>
  <c r="C73" i="2" l="1"/>
  <c r="D73" i="2"/>
  <c r="F73" i="2" s="1"/>
  <c r="G73" i="2" s="1"/>
  <c r="E74" i="2"/>
  <c r="M75" i="2"/>
  <c r="L74" i="2"/>
  <c r="N74" i="2" s="1"/>
  <c r="O74" i="2" s="1"/>
  <c r="J74" i="2"/>
  <c r="I75" i="2"/>
  <c r="K75" i="2" s="1"/>
  <c r="N74" i="3"/>
  <c r="O74" i="3" s="1"/>
  <c r="F73" i="3"/>
  <c r="G73" i="3" s="1"/>
  <c r="A75" i="3"/>
  <c r="C75" i="3" s="1"/>
  <c r="B74" i="3"/>
  <c r="E74" i="3"/>
  <c r="D74" i="3"/>
  <c r="L75" i="3"/>
  <c r="I76" i="3"/>
  <c r="J75" i="3"/>
  <c r="M75" i="3"/>
  <c r="B73" i="2"/>
  <c r="A74" i="2"/>
  <c r="D74" i="2" l="1"/>
  <c r="F74" i="2" s="1"/>
  <c r="G74" i="2" s="1"/>
  <c r="C74" i="2"/>
  <c r="E75" i="2"/>
  <c r="M76" i="2"/>
  <c r="L75" i="2"/>
  <c r="N75" i="2" s="1"/>
  <c r="O75" i="2" s="1"/>
  <c r="I76" i="2"/>
  <c r="K76" i="2" s="1"/>
  <c r="J75" i="2"/>
  <c r="N75" i="3"/>
  <c r="O75" i="3" s="1"/>
  <c r="F74" i="3"/>
  <c r="G74" i="3" s="1"/>
  <c r="A76" i="3"/>
  <c r="C76" i="3" s="1"/>
  <c r="E75" i="3"/>
  <c r="D75" i="3"/>
  <c r="B75" i="3"/>
  <c r="J76" i="3"/>
  <c r="M76" i="3"/>
  <c r="L76" i="3"/>
  <c r="I77" i="3"/>
  <c r="B74" i="2"/>
  <c r="A75" i="2"/>
  <c r="C75" i="2" l="1"/>
  <c r="D75" i="2"/>
  <c r="F75" i="2" s="1"/>
  <c r="G75" i="2" s="1"/>
  <c r="E76" i="2"/>
  <c r="M77" i="2"/>
  <c r="L76" i="2"/>
  <c r="N76" i="2" s="1"/>
  <c r="O76" i="2" s="1"/>
  <c r="J76" i="2"/>
  <c r="I77" i="2"/>
  <c r="K77" i="2" s="1"/>
  <c r="E76" i="3"/>
  <c r="D76" i="3"/>
  <c r="B76" i="3"/>
  <c r="A77" i="3"/>
  <c r="C77" i="3" s="1"/>
  <c r="L77" i="3"/>
  <c r="I78" i="3"/>
  <c r="M77" i="3"/>
  <c r="J77" i="3"/>
  <c r="N76" i="3"/>
  <c r="O76" i="3" s="1"/>
  <c r="F75" i="3"/>
  <c r="G75" i="3" s="1"/>
  <c r="A76" i="2"/>
  <c r="B75" i="2"/>
  <c r="D76" i="2" l="1"/>
  <c r="F76" i="2" s="1"/>
  <c r="G76" i="2" s="1"/>
  <c r="C76" i="2"/>
  <c r="E77" i="2"/>
  <c r="M78" i="2"/>
  <c r="L77" i="2"/>
  <c r="N77" i="2" s="1"/>
  <c r="O77" i="2" s="1"/>
  <c r="J77" i="2"/>
  <c r="I78" i="2"/>
  <c r="K78" i="2" s="1"/>
  <c r="J78" i="3"/>
  <c r="M78" i="3"/>
  <c r="I79" i="3"/>
  <c r="L78" i="3"/>
  <c r="N77" i="3"/>
  <c r="O77" i="3" s="1"/>
  <c r="F76" i="3"/>
  <c r="G76" i="3" s="1"/>
  <c r="A78" i="3"/>
  <c r="C78" i="3" s="1"/>
  <c r="B77" i="3"/>
  <c r="E77" i="3"/>
  <c r="D77" i="3"/>
  <c r="A77" i="2"/>
  <c r="B76" i="2"/>
  <c r="C77" i="2" l="1"/>
  <c r="D77" i="2"/>
  <c r="F77" i="2" s="1"/>
  <c r="G77" i="2" s="1"/>
  <c r="E78" i="2"/>
  <c r="M79" i="2"/>
  <c r="L78" i="2"/>
  <c r="N78" i="2" s="1"/>
  <c r="O78" i="2" s="1"/>
  <c r="J78" i="2"/>
  <c r="I79" i="2"/>
  <c r="K79" i="2" s="1"/>
  <c r="F77" i="3"/>
  <c r="G77" i="3" s="1"/>
  <c r="E78" i="3"/>
  <c r="D78" i="3"/>
  <c r="A79" i="3"/>
  <c r="C79" i="3" s="1"/>
  <c r="B78" i="3"/>
  <c r="N78" i="3"/>
  <c r="O78" i="3" s="1"/>
  <c r="L79" i="3"/>
  <c r="I80" i="3"/>
  <c r="J79" i="3"/>
  <c r="M79" i="3"/>
  <c r="B77" i="2"/>
  <c r="A78" i="2"/>
  <c r="D78" i="2" l="1"/>
  <c r="F78" i="2" s="1"/>
  <c r="G78" i="2" s="1"/>
  <c r="C78" i="2"/>
  <c r="E79" i="2"/>
  <c r="M80" i="2"/>
  <c r="L79" i="2"/>
  <c r="N79" i="2" s="1"/>
  <c r="O79" i="2" s="1"/>
  <c r="I80" i="2"/>
  <c r="K80" i="2" s="1"/>
  <c r="J79" i="2"/>
  <c r="F78" i="3"/>
  <c r="G78" i="3" s="1"/>
  <c r="J80" i="3"/>
  <c r="M80" i="3"/>
  <c r="L80" i="3"/>
  <c r="I81" i="3"/>
  <c r="N79" i="3"/>
  <c r="O79" i="3" s="1"/>
  <c r="A80" i="3"/>
  <c r="C80" i="3" s="1"/>
  <c r="B79" i="3"/>
  <c r="E79" i="3"/>
  <c r="D79" i="3"/>
  <c r="B78" i="2"/>
  <c r="A79" i="2"/>
  <c r="C79" i="2" l="1"/>
  <c r="D79" i="2"/>
  <c r="F79" i="2" s="1"/>
  <c r="G79" i="2" s="1"/>
  <c r="E80" i="2"/>
  <c r="M81" i="2"/>
  <c r="L80" i="2"/>
  <c r="N80" i="2" s="1"/>
  <c r="O80" i="2" s="1"/>
  <c r="J80" i="2"/>
  <c r="I81" i="2"/>
  <c r="K81" i="2" s="1"/>
  <c r="L81" i="3"/>
  <c r="I82" i="3"/>
  <c r="M81" i="3"/>
  <c r="J81" i="3"/>
  <c r="F79" i="3"/>
  <c r="G79" i="3" s="1"/>
  <c r="E80" i="3"/>
  <c r="D80" i="3"/>
  <c r="B80" i="3"/>
  <c r="A81" i="3"/>
  <c r="C81" i="3" s="1"/>
  <c r="N80" i="3"/>
  <c r="O80" i="3" s="1"/>
  <c r="B79" i="2"/>
  <c r="A80" i="2"/>
  <c r="C80" i="2" l="1"/>
  <c r="D80" i="2"/>
  <c r="F80" i="2" s="1"/>
  <c r="G80" i="2" s="1"/>
  <c r="E81" i="2"/>
  <c r="M82" i="2"/>
  <c r="L81" i="2"/>
  <c r="N81" i="2" s="1"/>
  <c r="O81" i="2" s="1"/>
  <c r="J81" i="2"/>
  <c r="I82" i="2"/>
  <c r="K82" i="2" s="1"/>
  <c r="N81" i="3"/>
  <c r="O81" i="3" s="1"/>
  <c r="A82" i="3"/>
  <c r="C82" i="3" s="1"/>
  <c r="B81" i="3"/>
  <c r="E81" i="3"/>
  <c r="D81" i="3"/>
  <c r="J82" i="3"/>
  <c r="M82" i="3"/>
  <c r="I83" i="3"/>
  <c r="L82" i="3"/>
  <c r="F80" i="3"/>
  <c r="G80" i="3" s="1"/>
  <c r="B80" i="2"/>
  <c r="A81" i="2"/>
  <c r="C81" i="2" l="1"/>
  <c r="D81" i="2"/>
  <c r="F81" i="2" s="1"/>
  <c r="G81" i="2" s="1"/>
  <c r="E82" i="2"/>
  <c r="M83" i="2"/>
  <c r="L82" i="2"/>
  <c r="N82" i="2" s="1"/>
  <c r="O82" i="2" s="1"/>
  <c r="J82" i="2"/>
  <c r="I83" i="2"/>
  <c r="K83" i="2" s="1"/>
  <c r="N82" i="3"/>
  <c r="O82" i="3" s="1"/>
  <c r="L83" i="3"/>
  <c r="I84" i="3"/>
  <c r="J83" i="3"/>
  <c r="M83" i="3"/>
  <c r="F81" i="3"/>
  <c r="G81" i="3" s="1"/>
  <c r="E82" i="3"/>
  <c r="D82" i="3"/>
  <c r="A83" i="3"/>
  <c r="C83" i="3" s="1"/>
  <c r="B82" i="3"/>
  <c r="B81" i="2"/>
  <c r="A82" i="2"/>
  <c r="D82" i="2" l="1"/>
  <c r="F82" i="2" s="1"/>
  <c r="G82" i="2" s="1"/>
  <c r="C82" i="2"/>
  <c r="E83" i="2"/>
  <c r="M84" i="2"/>
  <c r="L83" i="2"/>
  <c r="N83" i="2" s="1"/>
  <c r="O83" i="2" s="1"/>
  <c r="I84" i="2"/>
  <c r="K84" i="2" s="1"/>
  <c r="J83" i="2"/>
  <c r="N83" i="3"/>
  <c r="O83" i="3" s="1"/>
  <c r="J84" i="3"/>
  <c r="M84" i="3"/>
  <c r="L84" i="3"/>
  <c r="I85" i="3"/>
  <c r="A84" i="3"/>
  <c r="C84" i="3" s="1"/>
  <c r="B83" i="3"/>
  <c r="E83" i="3"/>
  <c r="D83" i="3"/>
  <c r="F82" i="3"/>
  <c r="G82" i="3" s="1"/>
  <c r="B82" i="2"/>
  <c r="A83" i="2"/>
  <c r="C83" i="2" l="1"/>
  <c r="D83" i="2"/>
  <c r="F83" i="2" s="1"/>
  <c r="G83" i="2" s="1"/>
  <c r="E84" i="2"/>
  <c r="M85" i="2"/>
  <c r="L84" i="2"/>
  <c r="N84" i="2" s="1"/>
  <c r="O84" i="2" s="1"/>
  <c r="J84" i="2"/>
  <c r="I85" i="2"/>
  <c r="K85" i="2" s="1"/>
  <c r="F83" i="3"/>
  <c r="G83" i="3" s="1"/>
  <c r="E84" i="3"/>
  <c r="D84" i="3"/>
  <c r="B84" i="3"/>
  <c r="A85" i="3"/>
  <c r="C85" i="3" s="1"/>
  <c r="L85" i="3"/>
  <c r="I86" i="3"/>
  <c r="M85" i="3"/>
  <c r="J85" i="3"/>
  <c r="N84" i="3"/>
  <c r="O84" i="3" s="1"/>
  <c r="B83" i="2"/>
  <c r="A84" i="2"/>
  <c r="D84" i="2" l="1"/>
  <c r="F84" i="2" s="1"/>
  <c r="G84" i="2" s="1"/>
  <c r="C84" i="2"/>
  <c r="E85" i="2"/>
  <c r="M86" i="2"/>
  <c r="L85" i="2"/>
  <c r="N85" i="2" s="1"/>
  <c r="O85" i="2" s="1"/>
  <c r="J85" i="2"/>
  <c r="I86" i="2"/>
  <c r="K86" i="2" s="1"/>
  <c r="N85" i="3"/>
  <c r="O85" i="3" s="1"/>
  <c r="F84" i="3"/>
  <c r="G84" i="3" s="1"/>
  <c r="J86" i="3"/>
  <c r="M86" i="3"/>
  <c r="I87" i="3"/>
  <c r="L86" i="3"/>
  <c r="A86" i="3"/>
  <c r="C86" i="3" s="1"/>
  <c r="B85" i="3"/>
  <c r="E85" i="3"/>
  <c r="D85" i="3"/>
  <c r="B84" i="2"/>
  <c r="A85" i="2"/>
  <c r="C85" i="2" l="1"/>
  <c r="D85" i="2"/>
  <c r="F85" i="2" s="1"/>
  <c r="G85" i="2" s="1"/>
  <c r="E86" i="2"/>
  <c r="M87" i="2"/>
  <c r="L86" i="2"/>
  <c r="N86" i="2" s="1"/>
  <c r="O86" i="2" s="1"/>
  <c r="J86" i="2"/>
  <c r="I87" i="2"/>
  <c r="K87" i="2" s="1"/>
  <c r="N86" i="3"/>
  <c r="O86" i="3" s="1"/>
  <c r="F85" i="3"/>
  <c r="G85" i="3" s="1"/>
  <c r="E86" i="3"/>
  <c r="D86" i="3"/>
  <c r="A87" i="3"/>
  <c r="C87" i="3" s="1"/>
  <c r="B86" i="3"/>
  <c r="L87" i="3"/>
  <c r="I88" i="3"/>
  <c r="J87" i="3"/>
  <c r="M87" i="3"/>
  <c r="B85" i="2"/>
  <c r="A86" i="2"/>
  <c r="M88" i="2" l="1"/>
  <c r="L87" i="2"/>
  <c r="N87" i="2" s="1"/>
  <c r="O87" i="2" s="1"/>
  <c r="D86" i="2"/>
  <c r="F86" i="2" s="1"/>
  <c r="G86" i="2" s="1"/>
  <c r="C86" i="2"/>
  <c r="E87" i="2"/>
  <c r="I88" i="2"/>
  <c r="K88" i="2" s="1"/>
  <c r="J87" i="2"/>
  <c r="N87" i="3"/>
  <c r="O87" i="3" s="1"/>
  <c r="F86" i="3"/>
  <c r="G86" i="3" s="1"/>
  <c r="J88" i="3"/>
  <c r="M88" i="3"/>
  <c r="L88" i="3"/>
  <c r="I89" i="3"/>
  <c r="A88" i="3"/>
  <c r="C88" i="3" s="1"/>
  <c r="B87" i="3"/>
  <c r="E87" i="3"/>
  <c r="D87" i="3"/>
  <c r="B86" i="2"/>
  <c r="A87" i="2"/>
  <c r="C87" i="2" l="1"/>
  <c r="D87" i="2"/>
  <c r="F87" i="2" s="1"/>
  <c r="G87" i="2" s="1"/>
  <c r="E88" i="2"/>
  <c r="M89" i="2"/>
  <c r="L88" i="2"/>
  <c r="N88" i="2" s="1"/>
  <c r="O88" i="2" s="1"/>
  <c r="J88" i="2"/>
  <c r="I89" i="2"/>
  <c r="K89" i="2" s="1"/>
  <c r="F87" i="3"/>
  <c r="G87" i="3" s="1"/>
  <c r="L89" i="3"/>
  <c r="I90" i="3"/>
  <c r="M89" i="3"/>
  <c r="J89" i="3"/>
  <c r="E88" i="3"/>
  <c r="D88" i="3"/>
  <c r="B88" i="3"/>
  <c r="A89" i="3"/>
  <c r="C89" i="3" s="1"/>
  <c r="N88" i="3"/>
  <c r="O88" i="3" s="1"/>
  <c r="A88" i="2"/>
  <c r="B87" i="2"/>
  <c r="C88" i="2" l="1"/>
  <c r="D88" i="2"/>
  <c r="F88" i="2" s="1"/>
  <c r="G88" i="2" s="1"/>
  <c r="E89" i="2"/>
  <c r="M90" i="2"/>
  <c r="L89" i="2"/>
  <c r="N89" i="2" s="1"/>
  <c r="O89" i="2" s="1"/>
  <c r="I90" i="2"/>
  <c r="K90" i="2" s="1"/>
  <c r="J89" i="2"/>
  <c r="A90" i="3"/>
  <c r="C90" i="3" s="1"/>
  <c r="B89" i="3"/>
  <c r="E89" i="3"/>
  <c r="D89" i="3"/>
  <c r="J90" i="3"/>
  <c r="M90" i="3"/>
  <c r="I91" i="3"/>
  <c r="L90" i="3"/>
  <c r="F88" i="3"/>
  <c r="G88" i="3" s="1"/>
  <c r="N89" i="3"/>
  <c r="O89" i="3" s="1"/>
  <c r="A89" i="2"/>
  <c r="B88" i="2"/>
  <c r="M91" i="2" l="1"/>
  <c r="L90" i="2"/>
  <c r="N90" i="2" s="1"/>
  <c r="O90" i="2" s="1"/>
  <c r="C89" i="2"/>
  <c r="D89" i="2"/>
  <c r="F89" i="2" s="1"/>
  <c r="G89" i="2" s="1"/>
  <c r="E90" i="2"/>
  <c r="J90" i="2"/>
  <c r="I91" i="2"/>
  <c r="K91" i="2" s="1"/>
  <c r="N90" i="3"/>
  <c r="O90" i="3" s="1"/>
  <c r="L91" i="3"/>
  <c r="I92" i="3"/>
  <c r="J91" i="3"/>
  <c r="M91" i="3"/>
  <c r="F89" i="3"/>
  <c r="G89" i="3" s="1"/>
  <c r="E90" i="3"/>
  <c r="D90" i="3"/>
  <c r="A91" i="3"/>
  <c r="C91" i="3" s="1"/>
  <c r="B90" i="3"/>
  <c r="A90" i="2"/>
  <c r="B89" i="2"/>
  <c r="M92" i="2" l="1"/>
  <c r="L91" i="2"/>
  <c r="N91" i="2" s="1"/>
  <c r="O91" i="2" s="1"/>
  <c r="D90" i="2"/>
  <c r="F90" i="2" s="1"/>
  <c r="G90" i="2" s="1"/>
  <c r="C90" i="2"/>
  <c r="E91" i="2"/>
  <c r="J91" i="2"/>
  <c r="I92" i="2"/>
  <c r="K92" i="2" s="1"/>
  <c r="F90" i="3"/>
  <c r="G90" i="3" s="1"/>
  <c r="N91" i="3"/>
  <c r="O91" i="3" s="1"/>
  <c r="A92" i="3"/>
  <c r="C92" i="3" s="1"/>
  <c r="B91" i="3"/>
  <c r="E91" i="3"/>
  <c r="D91" i="3"/>
  <c r="J92" i="3"/>
  <c r="M92" i="3"/>
  <c r="L92" i="3"/>
  <c r="I93" i="3"/>
  <c r="A91" i="2"/>
  <c r="B90" i="2"/>
  <c r="C91" i="2" l="1"/>
  <c r="D91" i="2"/>
  <c r="F91" i="2" s="1"/>
  <c r="G91" i="2" s="1"/>
  <c r="E92" i="2"/>
  <c r="M93" i="2"/>
  <c r="L92" i="2"/>
  <c r="N92" i="2" s="1"/>
  <c r="O92" i="2" s="1"/>
  <c r="J92" i="2"/>
  <c r="I93" i="2"/>
  <c r="K93" i="2" s="1"/>
  <c r="N92" i="3"/>
  <c r="O92" i="3" s="1"/>
  <c r="I94" i="3"/>
  <c r="M93" i="3"/>
  <c r="L93" i="3"/>
  <c r="J93" i="3"/>
  <c r="F91" i="3"/>
  <c r="G91" i="3" s="1"/>
  <c r="E92" i="3"/>
  <c r="D92" i="3"/>
  <c r="B92" i="3"/>
  <c r="A93" i="3"/>
  <c r="C93" i="3" s="1"/>
  <c r="A92" i="2"/>
  <c r="B91" i="2"/>
  <c r="D92" i="2" l="1"/>
  <c r="F92" i="2" s="1"/>
  <c r="G92" i="2" s="1"/>
  <c r="C92" i="2"/>
  <c r="E93" i="2"/>
  <c r="M94" i="2"/>
  <c r="L93" i="2"/>
  <c r="N93" i="2" s="1"/>
  <c r="O93" i="2" s="1"/>
  <c r="I94" i="2"/>
  <c r="K94" i="2" s="1"/>
  <c r="J93" i="2"/>
  <c r="M94" i="3"/>
  <c r="L94" i="3"/>
  <c r="I95" i="3"/>
  <c r="J94" i="3"/>
  <c r="F92" i="3"/>
  <c r="G92" i="3" s="1"/>
  <c r="B93" i="3"/>
  <c r="E93" i="3"/>
  <c r="A94" i="3"/>
  <c r="C94" i="3" s="1"/>
  <c r="D93" i="3"/>
  <c r="N93" i="3"/>
  <c r="O93" i="3" s="1"/>
  <c r="A93" i="2"/>
  <c r="B92" i="2"/>
  <c r="C93" i="2" l="1"/>
  <c r="D93" i="2"/>
  <c r="F93" i="2" s="1"/>
  <c r="G93" i="2" s="1"/>
  <c r="E94" i="2"/>
  <c r="M95" i="2"/>
  <c r="L94" i="2"/>
  <c r="N94" i="2" s="1"/>
  <c r="O94" i="2" s="1"/>
  <c r="J94" i="2"/>
  <c r="I95" i="2"/>
  <c r="K95" i="2" s="1"/>
  <c r="F93" i="3"/>
  <c r="G93" i="3" s="1"/>
  <c r="N94" i="3"/>
  <c r="O94" i="3" s="1"/>
  <c r="I96" i="3"/>
  <c r="J95" i="3"/>
  <c r="M95" i="3"/>
  <c r="L95" i="3"/>
  <c r="D94" i="3"/>
  <c r="A95" i="3"/>
  <c r="C95" i="3" s="1"/>
  <c r="B94" i="3"/>
  <c r="E94" i="3"/>
  <c r="A94" i="2"/>
  <c r="B93" i="2"/>
  <c r="D94" i="2" l="1"/>
  <c r="F94" i="2" s="1"/>
  <c r="G94" i="2" s="1"/>
  <c r="C94" i="2"/>
  <c r="E95" i="2"/>
  <c r="M96" i="2"/>
  <c r="L95" i="2"/>
  <c r="N95" i="2" s="1"/>
  <c r="O95" i="2" s="1"/>
  <c r="I96" i="2"/>
  <c r="K96" i="2" s="1"/>
  <c r="J95" i="2"/>
  <c r="N95" i="3"/>
  <c r="O95" i="3" s="1"/>
  <c r="B95" i="3"/>
  <c r="E95" i="3"/>
  <c r="D95" i="3"/>
  <c r="A96" i="3"/>
  <c r="C96" i="3" s="1"/>
  <c r="F94" i="3"/>
  <c r="G94" i="3" s="1"/>
  <c r="M96" i="3"/>
  <c r="L96" i="3"/>
  <c r="I97" i="3"/>
  <c r="J96" i="3"/>
  <c r="A95" i="2"/>
  <c r="B94" i="2"/>
  <c r="C95" i="2" l="1"/>
  <c r="D95" i="2"/>
  <c r="F95" i="2" s="1"/>
  <c r="G95" i="2" s="1"/>
  <c r="E96" i="2"/>
  <c r="M97" i="2"/>
  <c r="L96" i="2"/>
  <c r="N96" i="2" s="1"/>
  <c r="O96" i="2" s="1"/>
  <c r="J96" i="2"/>
  <c r="I97" i="2"/>
  <c r="K97" i="2" s="1"/>
  <c r="F95" i="3"/>
  <c r="G95" i="3" s="1"/>
  <c r="I98" i="3"/>
  <c r="J97" i="3"/>
  <c r="M97" i="3"/>
  <c r="L97" i="3"/>
  <c r="N96" i="3"/>
  <c r="O96" i="3" s="1"/>
  <c r="D96" i="3"/>
  <c r="A97" i="3"/>
  <c r="C97" i="3" s="1"/>
  <c r="B96" i="3"/>
  <c r="E96" i="3"/>
  <c r="A96" i="2"/>
  <c r="B95" i="2"/>
  <c r="C96" i="2" l="1"/>
  <c r="D96" i="2"/>
  <c r="F96" i="2" s="1"/>
  <c r="G96" i="2" s="1"/>
  <c r="E97" i="2"/>
  <c r="M98" i="2"/>
  <c r="L97" i="2"/>
  <c r="N97" i="2" s="1"/>
  <c r="O97" i="2" s="1"/>
  <c r="J97" i="2"/>
  <c r="I98" i="2"/>
  <c r="K98" i="2" s="1"/>
  <c r="N97" i="3"/>
  <c r="O97" i="3" s="1"/>
  <c r="M98" i="3"/>
  <c r="L98" i="3"/>
  <c r="I99" i="3"/>
  <c r="J98" i="3"/>
  <c r="F96" i="3"/>
  <c r="G96" i="3" s="1"/>
  <c r="B97" i="3"/>
  <c r="E97" i="3"/>
  <c r="D97" i="3"/>
  <c r="A98" i="3"/>
  <c r="C98" i="3" s="1"/>
  <c r="B96" i="2"/>
  <c r="A97" i="2"/>
  <c r="C97" i="2" l="1"/>
  <c r="D97" i="2"/>
  <c r="F97" i="2" s="1"/>
  <c r="G97" i="2" s="1"/>
  <c r="E98" i="2"/>
  <c r="M99" i="2"/>
  <c r="L98" i="2"/>
  <c r="N98" i="2" s="1"/>
  <c r="O98" i="2" s="1"/>
  <c r="J98" i="2"/>
  <c r="I99" i="2"/>
  <c r="K99" i="2" s="1"/>
  <c r="N98" i="3"/>
  <c r="O98" i="3" s="1"/>
  <c r="F97" i="3"/>
  <c r="G97" i="3" s="1"/>
  <c r="D98" i="3"/>
  <c r="A99" i="3"/>
  <c r="C99" i="3" s="1"/>
  <c r="B98" i="3"/>
  <c r="E98" i="3"/>
  <c r="I100" i="3"/>
  <c r="J99" i="3"/>
  <c r="M99" i="3"/>
  <c r="L99" i="3"/>
  <c r="B97" i="2"/>
  <c r="A98" i="2"/>
  <c r="D98" i="2" l="1"/>
  <c r="C98" i="2"/>
  <c r="E99" i="2"/>
  <c r="M100" i="2"/>
  <c r="L99" i="2"/>
  <c r="N99" i="2" s="1"/>
  <c r="O99" i="2" s="1"/>
  <c r="F98" i="2"/>
  <c r="G98" i="2" s="1"/>
  <c r="I100" i="2"/>
  <c r="K100" i="2" s="1"/>
  <c r="J99" i="2"/>
  <c r="N99" i="3"/>
  <c r="O99" i="3" s="1"/>
  <c r="M100" i="3"/>
  <c r="L100" i="3"/>
  <c r="I101" i="3"/>
  <c r="J100" i="3"/>
  <c r="F98" i="3"/>
  <c r="G98" i="3" s="1"/>
  <c r="B99" i="3"/>
  <c r="E99" i="3"/>
  <c r="D99" i="3"/>
  <c r="A100" i="3"/>
  <c r="C100" i="3" s="1"/>
  <c r="A99" i="2"/>
  <c r="B98" i="2"/>
  <c r="C99" i="2" l="1"/>
  <c r="D99" i="2"/>
  <c r="F99" i="2" s="1"/>
  <c r="G99" i="2" s="1"/>
  <c r="E100" i="2"/>
  <c r="M101" i="2"/>
  <c r="L100" i="2"/>
  <c r="N100" i="2" s="1"/>
  <c r="O100" i="2" s="1"/>
  <c r="J100" i="2"/>
  <c r="I101" i="2"/>
  <c r="K101" i="2" s="1"/>
  <c r="N100" i="3"/>
  <c r="O100" i="3" s="1"/>
  <c r="F99" i="3"/>
  <c r="G99" i="3" s="1"/>
  <c r="D100" i="3"/>
  <c r="A101" i="3"/>
  <c r="C101" i="3" s="1"/>
  <c r="B100" i="3"/>
  <c r="E100" i="3"/>
  <c r="I102" i="3"/>
  <c r="J101" i="3"/>
  <c r="M101" i="3"/>
  <c r="L101" i="3"/>
  <c r="B99" i="2"/>
  <c r="A100" i="2"/>
  <c r="C100" i="2" l="1"/>
  <c r="D100" i="2"/>
  <c r="F100" i="2" s="1"/>
  <c r="G100" i="2" s="1"/>
  <c r="E101" i="2"/>
  <c r="M102" i="2"/>
  <c r="L101" i="2"/>
  <c r="N101" i="2" s="1"/>
  <c r="O101" i="2" s="1"/>
  <c r="I102" i="2"/>
  <c r="K102" i="2" s="1"/>
  <c r="J101" i="2"/>
  <c r="N101" i="3"/>
  <c r="O101" i="3" s="1"/>
  <c r="B101" i="3"/>
  <c r="E101" i="3"/>
  <c r="D101" i="3"/>
  <c r="A102" i="3"/>
  <c r="C102" i="3" s="1"/>
  <c r="M102" i="3"/>
  <c r="L102" i="3"/>
  <c r="I103" i="3"/>
  <c r="J102" i="3"/>
  <c r="F100" i="3"/>
  <c r="G100" i="3" s="1"/>
  <c r="A101" i="2"/>
  <c r="B100" i="2"/>
  <c r="M103" i="2" l="1"/>
  <c r="L102" i="2"/>
  <c r="N102" i="2" s="1"/>
  <c r="O102" i="2" s="1"/>
  <c r="C101" i="2"/>
  <c r="D101" i="2"/>
  <c r="F101" i="2" s="1"/>
  <c r="G101" i="2" s="1"/>
  <c r="E102" i="2"/>
  <c r="J102" i="2"/>
  <c r="I103" i="2"/>
  <c r="K103" i="2" s="1"/>
  <c r="N102" i="3"/>
  <c r="O102" i="3" s="1"/>
  <c r="F101" i="3"/>
  <c r="G101" i="3" s="1"/>
  <c r="D102" i="3"/>
  <c r="A103" i="3"/>
  <c r="C103" i="3" s="1"/>
  <c r="B102" i="3"/>
  <c r="E102" i="3"/>
  <c r="I104" i="3"/>
  <c r="J103" i="3"/>
  <c r="M103" i="3"/>
  <c r="L103" i="3"/>
  <c r="A102" i="2"/>
  <c r="B101" i="2"/>
  <c r="M104" i="2" l="1"/>
  <c r="L103" i="2"/>
  <c r="N103" i="2" s="1"/>
  <c r="O103" i="2" s="1"/>
  <c r="C102" i="2"/>
  <c r="D102" i="2"/>
  <c r="F102" i="2" s="1"/>
  <c r="G102" i="2" s="1"/>
  <c r="E103" i="2"/>
  <c r="I104" i="2"/>
  <c r="K104" i="2" s="1"/>
  <c r="J103" i="2"/>
  <c r="N103" i="3"/>
  <c r="O103" i="3" s="1"/>
  <c r="M104" i="3"/>
  <c r="L104" i="3"/>
  <c r="I105" i="3"/>
  <c r="J104" i="3"/>
  <c r="F102" i="3"/>
  <c r="G102" i="3" s="1"/>
  <c r="B103" i="3"/>
  <c r="E103" i="3"/>
  <c r="D103" i="3"/>
  <c r="A104" i="3"/>
  <c r="C104" i="3" s="1"/>
  <c r="A103" i="2"/>
  <c r="B102" i="2"/>
  <c r="C103" i="2" l="1"/>
  <c r="D103" i="2"/>
  <c r="F103" i="2" s="1"/>
  <c r="G103" i="2" s="1"/>
  <c r="E104" i="2"/>
  <c r="I105" i="2"/>
  <c r="K105" i="2" s="1"/>
  <c r="M105" i="2"/>
  <c r="L104" i="2"/>
  <c r="N104" i="2" s="1"/>
  <c r="O104" i="2" s="1"/>
  <c r="J104" i="2"/>
  <c r="N104" i="3"/>
  <c r="O104" i="3" s="1"/>
  <c r="F103" i="3"/>
  <c r="G103" i="3" s="1"/>
  <c r="I106" i="3"/>
  <c r="J105" i="3"/>
  <c r="M105" i="3"/>
  <c r="L105" i="3"/>
  <c r="D104" i="3"/>
  <c r="A105" i="3"/>
  <c r="C105" i="3" s="1"/>
  <c r="B104" i="3"/>
  <c r="E104" i="3"/>
  <c r="B103" i="2"/>
  <c r="A104" i="2"/>
  <c r="C104" i="2" l="1"/>
  <c r="D104" i="2"/>
  <c r="F104" i="2" s="1"/>
  <c r="G104" i="2" s="1"/>
  <c r="E105" i="2"/>
  <c r="J105" i="2"/>
  <c r="L105" i="2"/>
  <c r="N105" i="2" s="1"/>
  <c r="O105" i="2" s="1"/>
  <c r="M106" i="2"/>
  <c r="I106" i="2"/>
  <c r="K106" i="2" s="1"/>
  <c r="N105" i="3"/>
  <c r="O105" i="3" s="1"/>
  <c r="F104" i="3"/>
  <c r="G104" i="3" s="1"/>
  <c r="B105" i="3"/>
  <c r="E105" i="3"/>
  <c r="D105" i="3"/>
  <c r="A106" i="3"/>
  <c r="C106" i="3" s="1"/>
  <c r="M106" i="3"/>
  <c r="L106" i="3"/>
  <c r="I107" i="3"/>
  <c r="J106" i="3"/>
  <c r="A105" i="2"/>
  <c r="B104" i="2"/>
  <c r="C105" i="2" l="1"/>
  <c r="D105" i="2"/>
  <c r="F105" i="2" s="1"/>
  <c r="G105" i="2" s="1"/>
  <c r="E106" i="2"/>
  <c r="I107" i="2"/>
  <c r="K107" i="2" s="1"/>
  <c r="M107" i="2"/>
  <c r="L106" i="2"/>
  <c r="N106" i="2" s="1"/>
  <c r="O106" i="2" s="1"/>
  <c r="J106" i="2"/>
  <c r="D106" i="3"/>
  <c r="A107" i="3"/>
  <c r="C107" i="3" s="1"/>
  <c r="B106" i="3"/>
  <c r="E106" i="3"/>
  <c r="I108" i="3"/>
  <c r="J107" i="3"/>
  <c r="M107" i="3"/>
  <c r="L107" i="3"/>
  <c r="N106" i="3"/>
  <c r="O106" i="3" s="1"/>
  <c r="F105" i="3"/>
  <c r="G105" i="3" s="1"/>
  <c r="B105" i="2"/>
  <c r="A106" i="2"/>
  <c r="C106" i="2" l="1"/>
  <c r="D106" i="2"/>
  <c r="F106" i="2" s="1"/>
  <c r="G106" i="2" s="1"/>
  <c r="E107" i="2"/>
  <c r="L107" i="2"/>
  <c r="N107" i="2" s="1"/>
  <c r="O107" i="2" s="1"/>
  <c r="M108" i="2"/>
  <c r="I108" i="2"/>
  <c r="K108" i="2" s="1"/>
  <c r="J107" i="2"/>
  <c r="N107" i="3"/>
  <c r="O107" i="3" s="1"/>
  <c r="M108" i="3"/>
  <c r="L108" i="3"/>
  <c r="I109" i="3"/>
  <c r="J108" i="3"/>
  <c r="B107" i="3"/>
  <c r="E107" i="3"/>
  <c r="D107" i="3"/>
  <c r="A108" i="3"/>
  <c r="C108" i="3" s="1"/>
  <c r="F106" i="3"/>
  <c r="G106" i="3" s="1"/>
  <c r="A107" i="2"/>
  <c r="B106" i="2"/>
  <c r="I109" i="2" l="1"/>
  <c r="K109" i="2" s="1"/>
  <c r="M109" i="2"/>
  <c r="J108" i="2"/>
  <c r="L108" i="2"/>
  <c r="N108" i="2" s="1"/>
  <c r="O108" i="2" s="1"/>
  <c r="C107" i="2"/>
  <c r="D107" i="2"/>
  <c r="F107" i="2" s="1"/>
  <c r="G107" i="2" s="1"/>
  <c r="E108" i="2"/>
  <c r="N108" i="3"/>
  <c r="O108" i="3" s="1"/>
  <c r="F107" i="3"/>
  <c r="G107" i="3" s="1"/>
  <c r="D108" i="3"/>
  <c r="A109" i="3"/>
  <c r="C109" i="3" s="1"/>
  <c r="B108" i="3"/>
  <c r="E108" i="3"/>
  <c r="I110" i="3"/>
  <c r="J109" i="3"/>
  <c r="M109" i="3"/>
  <c r="L109" i="3"/>
  <c r="B107" i="2"/>
  <c r="A108" i="2"/>
  <c r="C108" i="2" l="1"/>
  <c r="D108" i="2"/>
  <c r="F108" i="2" s="1"/>
  <c r="G108" i="2" s="1"/>
  <c r="E109" i="2"/>
  <c r="L109" i="2"/>
  <c r="N109" i="2" s="1"/>
  <c r="O109" i="2" s="1"/>
  <c r="M110" i="2"/>
  <c r="J109" i="2"/>
  <c r="I110" i="2"/>
  <c r="K110" i="2" s="1"/>
  <c r="N109" i="3"/>
  <c r="O109" i="3" s="1"/>
  <c r="F108" i="3"/>
  <c r="G108" i="3" s="1"/>
  <c r="M110" i="3"/>
  <c r="L110" i="3"/>
  <c r="I111" i="3"/>
  <c r="J110" i="3"/>
  <c r="B109" i="3"/>
  <c r="E109" i="3"/>
  <c r="D109" i="3"/>
  <c r="A110" i="3"/>
  <c r="C110" i="3" s="1"/>
  <c r="A109" i="2"/>
  <c r="B108" i="2"/>
  <c r="I111" i="2" l="1"/>
  <c r="K111" i="2" s="1"/>
  <c r="J110" i="2"/>
  <c r="M111" i="2"/>
  <c r="L110" i="2"/>
  <c r="N110" i="2" s="1"/>
  <c r="O110" i="2" s="1"/>
  <c r="C109" i="2"/>
  <c r="D109" i="2"/>
  <c r="F109" i="2" s="1"/>
  <c r="G109" i="2" s="1"/>
  <c r="E110" i="2"/>
  <c r="N110" i="3"/>
  <c r="O110" i="3" s="1"/>
  <c r="F109" i="3"/>
  <c r="G109" i="3" s="1"/>
  <c r="D110" i="3"/>
  <c r="A111" i="3"/>
  <c r="C111" i="3" s="1"/>
  <c r="B110" i="3"/>
  <c r="E110" i="3"/>
  <c r="I112" i="3"/>
  <c r="J111" i="3"/>
  <c r="M111" i="3"/>
  <c r="L111" i="3"/>
  <c r="B109" i="2"/>
  <c r="A110" i="2"/>
  <c r="C110" i="2" l="1"/>
  <c r="D110" i="2"/>
  <c r="F110" i="2" s="1"/>
  <c r="G110" i="2" s="1"/>
  <c r="E111" i="2"/>
  <c r="I112" i="2"/>
  <c r="K112" i="2" s="1"/>
  <c r="J111" i="2"/>
  <c r="M112" i="2"/>
  <c r="L111" i="2"/>
  <c r="N111" i="2" s="1"/>
  <c r="O111" i="2" s="1"/>
  <c r="N111" i="3"/>
  <c r="O111" i="3" s="1"/>
  <c r="M112" i="3"/>
  <c r="L112" i="3"/>
  <c r="I113" i="3"/>
  <c r="J112" i="3"/>
  <c r="B111" i="3"/>
  <c r="E111" i="3"/>
  <c r="D111" i="3"/>
  <c r="A112" i="3"/>
  <c r="C112" i="3" s="1"/>
  <c r="F110" i="3"/>
  <c r="G110" i="3" s="1"/>
  <c r="B110" i="2"/>
  <c r="A111" i="2"/>
  <c r="C111" i="2" l="1"/>
  <c r="D111" i="2"/>
  <c r="F111" i="2" s="1"/>
  <c r="G111" i="2" s="1"/>
  <c r="E112" i="2"/>
  <c r="I113" i="2"/>
  <c r="K113" i="2" s="1"/>
  <c r="J112" i="2"/>
  <c r="M113" i="2"/>
  <c r="L112" i="2"/>
  <c r="N112" i="2" s="1"/>
  <c r="O112" i="2" s="1"/>
  <c r="F111" i="3"/>
  <c r="G111" i="3" s="1"/>
  <c r="I114" i="3"/>
  <c r="J113" i="3"/>
  <c r="M113" i="3"/>
  <c r="L113" i="3"/>
  <c r="N112" i="3"/>
  <c r="O112" i="3" s="1"/>
  <c r="D112" i="3"/>
  <c r="A113" i="3"/>
  <c r="C113" i="3" s="1"/>
  <c r="B112" i="3"/>
  <c r="E112" i="3"/>
  <c r="A112" i="2"/>
  <c r="B111" i="2"/>
  <c r="L113" i="2" l="1"/>
  <c r="N113" i="2" s="1"/>
  <c r="O113" i="2" s="1"/>
  <c r="I114" i="2"/>
  <c r="K114" i="2" s="1"/>
  <c r="J113" i="2"/>
  <c r="M114" i="2"/>
  <c r="C112" i="2"/>
  <c r="D112" i="2"/>
  <c r="F112" i="2" s="1"/>
  <c r="G112" i="2" s="1"/>
  <c r="E113" i="2"/>
  <c r="N113" i="3"/>
  <c r="O113" i="3" s="1"/>
  <c r="F112" i="3"/>
  <c r="G112" i="3" s="1"/>
  <c r="M114" i="3"/>
  <c r="L114" i="3"/>
  <c r="I115" i="3"/>
  <c r="J114" i="3"/>
  <c r="B113" i="3"/>
  <c r="E113" i="3"/>
  <c r="D113" i="3"/>
  <c r="A114" i="3"/>
  <c r="C114" i="3" s="1"/>
  <c r="A113" i="2"/>
  <c r="B112" i="2"/>
  <c r="C113" i="2" l="1"/>
  <c r="D113" i="2"/>
  <c r="F113" i="2" s="1"/>
  <c r="G113" i="2" s="1"/>
  <c r="E114" i="2"/>
  <c r="J114" i="2"/>
  <c r="M115" i="2"/>
  <c r="L114" i="2"/>
  <c r="N114" i="2" s="1"/>
  <c r="O114" i="2" s="1"/>
  <c r="I115" i="2"/>
  <c r="K115" i="2" s="1"/>
  <c r="N114" i="3"/>
  <c r="O114" i="3" s="1"/>
  <c r="D114" i="3"/>
  <c r="A115" i="3"/>
  <c r="C115" i="3" s="1"/>
  <c r="B114" i="3"/>
  <c r="E114" i="3"/>
  <c r="F113" i="3"/>
  <c r="G113" i="3" s="1"/>
  <c r="I116" i="3"/>
  <c r="J115" i="3"/>
  <c r="M115" i="3"/>
  <c r="L115" i="3"/>
  <c r="A114" i="2"/>
  <c r="B113" i="2"/>
  <c r="L115" i="2" l="1"/>
  <c r="N115" i="2" s="1"/>
  <c r="O115" i="2" s="1"/>
  <c r="I116" i="2"/>
  <c r="K116" i="2" s="1"/>
  <c r="M116" i="2"/>
  <c r="J115" i="2"/>
  <c r="C114" i="2"/>
  <c r="D114" i="2"/>
  <c r="F114" i="2" s="1"/>
  <c r="G114" i="2" s="1"/>
  <c r="E115" i="2"/>
  <c r="N115" i="3"/>
  <c r="O115" i="3" s="1"/>
  <c r="M116" i="3"/>
  <c r="L116" i="3"/>
  <c r="I117" i="3"/>
  <c r="J116" i="3"/>
  <c r="B115" i="3"/>
  <c r="E115" i="3"/>
  <c r="D115" i="3"/>
  <c r="A116" i="3"/>
  <c r="C116" i="3" s="1"/>
  <c r="F114" i="3"/>
  <c r="G114" i="3" s="1"/>
  <c r="A115" i="2"/>
  <c r="B114" i="2"/>
  <c r="I117" i="2" l="1"/>
  <c r="K117" i="2" s="1"/>
  <c r="M117" i="2"/>
  <c r="L116" i="2"/>
  <c r="N116" i="2" s="1"/>
  <c r="O116" i="2" s="1"/>
  <c r="J116" i="2"/>
  <c r="C115" i="2"/>
  <c r="D115" i="2"/>
  <c r="F115" i="2" s="1"/>
  <c r="G115" i="2" s="1"/>
  <c r="E116" i="2"/>
  <c r="J117" i="3"/>
  <c r="M117" i="3"/>
  <c r="L117" i="3"/>
  <c r="D116" i="3"/>
  <c r="A117" i="3"/>
  <c r="C117" i="3" s="1"/>
  <c r="B116" i="3"/>
  <c r="E116" i="3"/>
  <c r="N116" i="3"/>
  <c r="O116" i="3" s="1"/>
  <c r="F115" i="3"/>
  <c r="G115" i="3" s="1"/>
  <c r="A116" i="2"/>
  <c r="B115" i="2"/>
  <c r="L117" i="2" l="1"/>
  <c r="N117" i="2" s="1"/>
  <c r="O117" i="2" s="1"/>
  <c r="J117" i="2"/>
  <c r="C116" i="2"/>
  <c r="D116" i="2"/>
  <c r="F116" i="2" s="1"/>
  <c r="G116" i="2" s="1"/>
  <c r="E117" i="2"/>
  <c r="B117" i="3"/>
  <c r="E117" i="3"/>
  <c r="D117" i="3"/>
  <c r="F116" i="3"/>
  <c r="G116" i="3" s="1"/>
  <c r="N117" i="3"/>
  <c r="O117" i="3" s="1"/>
  <c r="A117" i="2"/>
  <c r="B116" i="2"/>
  <c r="C117" i="2" l="1"/>
  <c r="D117" i="2"/>
  <c r="F117" i="2" s="1"/>
  <c r="G117" i="2" s="1"/>
  <c r="F117" i="3"/>
  <c r="G117" i="3" s="1"/>
  <c r="B117" i="2"/>
</calcChain>
</file>

<file path=xl/sharedStrings.xml><?xml version="1.0" encoding="utf-8"?>
<sst xmlns="http://schemas.openxmlformats.org/spreadsheetml/2006/main" count="108" uniqueCount="47">
  <si>
    <t>Monthly PV Calculator</t>
  </si>
  <si>
    <t>Monthly interest rate</t>
  </si>
  <si>
    <t>Number of months of lease</t>
  </si>
  <si>
    <t>If pay on 1st of the month, enter 1, if pay on the last day of the month, enter 0</t>
  </si>
  <si>
    <t>Amount of extra payment at end of the lease (often 0)</t>
  </si>
  <si>
    <t>Amount of monthly payment</t>
  </si>
  <si>
    <t>Present Value at beginning of Lease:</t>
  </si>
  <si>
    <t>Example:</t>
  </si>
  <si>
    <t>Enter for Your Lease:</t>
  </si>
  <si>
    <t>Amount of Present Value</t>
  </si>
  <si>
    <t>Date:</t>
  </si>
  <si>
    <t>Original date of lease</t>
  </si>
  <si>
    <t>Beginning Balance</t>
  </si>
  <si>
    <t>Payment:</t>
  </si>
  <si>
    <t>Interest:</t>
  </si>
  <si>
    <t>Princpial:</t>
  </si>
  <si>
    <t>Balance:</t>
  </si>
  <si>
    <t>Payment Number:</t>
  </si>
  <si>
    <t>Note:</t>
  </si>
  <si>
    <t>First payment date</t>
  </si>
  <si>
    <t>Monthly Principal and Interest Calculator - Payment at End of Month</t>
  </si>
  <si>
    <t>Monthly Principal and Interest Calculator - Payment at Beginning of Month</t>
  </si>
  <si>
    <t>Pay on 1st of the month, so enter 1</t>
  </si>
  <si>
    <t>Pay on the last day of the month, so enter 0</t>
  </si>
  <si>
    <r>
      <t xml:space="preserve">From GASB 87 regarding </t>
    </r>
    <r>
      <rPr>
        <b/>
        <i/>
        <sz val="11"/>
        <color theme="1"/>
        <rFont val="Calibri"/>
        <family val="2"/>
        <scheme val="minor"/>
      </rPr>
      <t>interest rate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to use:</t>
    </r>
  </si>
  <si>
    <r>
      <t xml:space="preserve">From GASB 87 regarding </t>
    </r>
    <r>
      <rPr>
        <b/>
        <i/>
        <sz val="11"/>
        <color theme="1"/>
        <rFont val="Calibri"/>
        <family val="2"/>
        <scheme val="minor"/>
      </rPr>
      <t>interest rate</t>
    </r>
    <r>
      <rPr>
        <sz val="11"/>
        <color theme="1"/>
        <rFont val="Calibri"/>
        <family val="2"/>
        <scheme val="minor"/>
      </rPr>
      <t xml:space="preserve"> to use:</t>
    </r>
  </si>
  <si>
    <t>Instructions:</t>
  </si>
  <si>
    <r>
      <t xml:space="preserve">If enter 1, use - </t>
    </r>
    <r>
      <rPr>
        <sz val="11"/>
        <color rgb="FFFF0000"/>
        <rFont val="Calibri"/>
        <family val="2"/>
        <scheme val="minor"/>
      </rPr>
      <t>Monthly Payment - BOM tab</t>
    </r>
    <r>
      <rPr>
        <sz val="11"/>
        <color theme="1"/>
        <rFont val="Calibri"/>
        <family val="2"/>
        <scheme val="minor"/>
      </rPr>
      <t xml:space="preserve"> schedule</t>
    </r>
  </si>
  <si>
    <r>
      <t xml:space="preserve">If enter 0, use - </t>
    </r>
    <r>
      <rPr>
        <sz val="11"/>
        <color rgb="FFFF0000"/>
        <rFont val="Calibri"/>
        <family val="2"/>
        <scheme val="minor"/>
      </rPr>
      <t>Monthly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Payment - EOM tab</t>
    </r>
    <r>
      <rPr>
        <sz val="11"/>
        <color theme="1"/>
        <rFont val="Calibri"/>
        <family val="2"/>
        <scheme val="minor"/>
      </rPr>
      <t xml:space="preserve"> schedule</t>
    </r>
  </si>
  <si>
    <t>1. Fill in the information requested in the blue boxes.</t>
  </si>
  <si>
    <t>2. The PV will calculate in cell K16.</t>
  </si>
  <si>
    <t>2. The amortization schedule of the lease will calculate.</t>
  </si>
  <si>
    <r>
      <t xml:space="preserve"> If on Line 13 you entered 1, then go to </t>
    </r>
    <r>
      <rPr>
        <b/>
        <sz val="11"/>
        <color theme="1"/>
        <rFont val="Calibri"/>
        <family val="2"/>
        <scheme val="minor"/>
      </rPr>
      <t>Monthly Payment - BOM</t>
    </r>
    <r>
      <rPr>
        <sz val="11"/>
        <color theme="1"/>
        <rFont val="Calibri"/>
        <family val="2"/>
        <scheme val="minor"/>
      </rPr>
      <t xml:space="preserve"> tab</t>
    </r>
  </si>
  <si>
    <r>
      <t xml:space="preserve">If on Line 13 you entered 0, then go to </t>
    </r>
    <r>
      <rPr>
        <b/>
        <sz val="11"/>
        <color theme="1"/>
        <rFont val="Calibri"/>
        <family val="2"/>
        <scheme val="minor"/>
      </rPr>
      <t>Monthly Payment - EOM</t>
    </r>
    <r>
      <rPr>
        <sz val="11"/>
        <color theme="1"/>
        <rFont val="Calibri"/>
        <family val="2"/>
        <scheme val="minor"/>
      </rPr>
      <t xml:space="preserve"> tab</t>
    </r>
  </si>
  <si>
    <t xml:space="preserve"> 1.Start on the PV (Present Value) tabs to calculate the PV of the lease.</t>
  </si>
  <si>
    <t>2. Run an amortization schedule for the lease.</t>
  </si>
  <si>
    <t>Loan Amount</t>
  </si>
  <si>
    <t>Number of Months</t>
  </si>
  <si>
    <t>Amount of Payment</t>
  </si>
  <si>
    <t>To Calculate Monthly Payment</t>
  </si>
  <si>
    <t>Monthly Interest Rate</t>
  </si>
  <si>
    <r>
      <t xml:space="preserve">On the </t>
    </r>
    <r>
      <rPr>
        <b/>
        <sz val="11"/>
        <color theme="1"/>
        <rFont val="Calibri"/>
        <family val="2"/>
        <scheme val="minor"/>
      </rPr>
      <t>PV for Monthly Lease</t>
    </r>
    <r>
      <rPr>
        <sz val="11"/>
        <color theme="1"/>
        <rFont val="Calibri"/>
        <family val="2"/>
        <scheme val="minor"/>
      </rPr>
      <t xml:space="preserve"> tab:</t>
    </r>
  </si>
  <si>
    <t>1. Fill in the information requested in the blue boxes in Column N.</t>
  </si>
  <si>
    <t>If you need to calculate a monthly payment:</t>
  </si>
  <si>
    <r>
      <t xml:space="preserve">Go to </t>
    </r>
    <r>
      <rPr>
        <b/>
        <sz val="11"/>
        <color theme="1"/>
        <rFont val="Calibri"/>
        <family val="2"/>
        <scheme val="minor"/>
      </rPr>
      <t>Calculate Monthly Payment</t>
    </r>
    <r>
      <rPr>
        <sz val="11"/>
        <color theme="1"/>
        <rFont val="Calibri"/>
        <family val="2"/>
        <scheme val="minor"/>
      </rPr>
      <t xml:space="preserve"> tab.</t>
    </r>
  </si>
  <si>
    <t>Fill in the information requested in the blue boxes in Column E.</t>
  </si>
  <si>
    <t>The is a template for calculating a monthly lease's PV, amortization schedules and/or monthly payment.  If you have more complicated payment schedules, please contact the lessor and/or your external auditor for further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</si>
</sst>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_(* #,##0_);_(* \(#,##0\);_(* &quot;-&quot;??_);_(@_)"/>
    <numFmt numFmtId="166" formatCode="_(* #,##0.0000_);_(* \(#,##0.0000\);_(* &quot;-&quot;??_);_(@_)"/>
    <numFmt numFmtId="167" formatCode="_(* #,##0.00000_);_(* \(#,##0.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Fill="1"/>
    <xf numFmtId="44" fontId="2" fillId="3" borderId="1" xfId="1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43" fontId="0" fillId="2" borderId="0" xfId="2" applyFont="1" applyFill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4" fontId="0" fillId="0" borderId="0" xfId="1" applyFont="1"/>
    <xf numFmtId="0" fontId="0" fillId="0" borderId="1" xfId="0" applyFill="1" applyBorder="1"/>
    <xf numFmtId="43" fontId="0" fillId="0" borderId="1" xfId="2" applyFont="1" applyFill="1" applyBorder="1"/>
    <xf numFmtId="0" fontId="5" fillId="0" borderId="0" xfId="0" applyFont="1"/>
    <xf numFmtId="0" fontId="5" fillId="3" borderId="0" xfId="0" applyFont="1" applyFill="1"/>
    <xf numFmtId="0" fontId="0" fillId="3" borderId="0" xfId="0" applyFill="1"/>
    <xf numFmtId="14" fontId="0" fillId="2" borderId="0" xfId="0" applyNumberFormat="1" applyFill="1"/>
    <xf numFmtId="0" fontId="0" fillId="0" borderId="0" xfId="0" applyFont="1"/>
    <xf numFmtId="43" fontId="0" fillId="2" borderId="0" xfId="2" applyFont="1" applyFill="1" applyBorder="1"/>
    <xf numFmtId="0" fontId="0" fillId="0" borderId="0" xfId="0" applyFill="1" applyBorder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3" fontId="0" fillId="2" borderId="0" xfId="2" applyFont="1" applyFill="1" applyBorder="1" applyProtection="1">
      <protection locked="0"/>
    </xf>
    <xf numFmtId="14" fontId="0" fillId="2" borderId="0" xfId="0" applyNumberFormat="1" applyFill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0" xfId="0" applyFont="1"/>
    <xf numFmtId="8" fontId="0" fillId="3" borderId="1" xfId="0" applyNumberFormat="1" applyFill="1" applyBorder="1"/>
    <xf numFmtId="165" fontId="0" fillId="2" borderId="0" xfId="2" applyNumberFormat="1" applyFont="1" applyFill="1"/>
    <xf numFmtId="0" fontId="0" fillId="3" borderId="0" xfId="0" applyFill="1" applyAlignment="1">
      <alignment horizontal="center"/>
    </xf>
    <xf numFmtId="166" fontId="0" fillId="2" borderId="0" xfId="2" applyNumberFormat="1" applyFont="1" applyFill="1"/>
    <xf numFmtId="167" fontId="0" fillId="2" borderId="0" xfId="2" applyNumberFormat="1" applyFont="1" applyFill="1"/>
    <xf numFmtId="0" fontId="0" fillId="0" borderId="0" xfId="0" applyFill="1" applyBorder="1" applyProtection="1">
      <protection locked="0"/>
    </xf>
    <xf numFmtId="44" fontId="0" fillId="2" borderId="0" xfId="0" applyNumberFormat="1" applyFill="1" applyProtection="1">
      <protection locked="0"/>
    </xf>
    <xf numFmtId="0" fontId="0" fillId="0" borderId="0" xfId="0" applyProtection="1"/>
    <xf numFmtId="43" fontId="0" fillId="2" borderId="0" xfId="2" applyFont="1" applyFill="1" applyProtection="1"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" fontId="0" fillId="0" borderId="0" xfId="0" applyNumberForma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Protection="1"/>
  </cellXfs>
  <cellStyles count="3">
    <cellStyle name="Comma" xfId="2" builtinId="3"/>
    <cellStyle name="Currency" xfId="1" builtinId="4"/>
    <cellStyle name="Normal" xfId="0" builtinId="0"/>
  </cellStyles>
  <dxfs count="5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2</xdr:row>
      <xdr:rowOff>95250</xdr:rowOff>
    </xdr:from>
    <xdr:to>
      <xdr:col>18</xdr:col>
      <xdr:colOff>536385</xdr:colOff>
      <xdr:row>7</xdr:row>
      <xdr:rowOff>135868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8BE1A-5367-4D86-9C48-F3FB21D24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0" y="552450"/>
          <a:ext cx="4260660" cy="993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119059</xdr:colOff>
      <xdr:row>2</xdr:row>
      <xdr:rowOff>11904</xdr:rowOff>
    </xdr:from>
    <xdr:to>
      <xdr:col>21</xdr:col>
      <xdr:colOff>535781</xdr:colOff>
      <xdr:row>7</xdr:row>
      <xdr:rowOff>67802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1E8E71-AA28-4F00-A43A-F52B47A2E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997" y="488154"/>
          <a:ext cx="4655347" cy="1067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47624</xdr:colOff>
      <xdr:row>2</xdr:row>
      <xdr:rowOff>38100</xdr:rowOff>
    </xdr:from>
    <xdr:to>
      <xdr:col>21</xdr:col>
      <xdr:colOff>534003</xdr:colOff>
      <xdr:row>7</xdr:row>
      <xdr:rowOff>19187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4F057-3303-2AFC-7256-39A6AD6DB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4324" y="514350"/>
          <a:ext cx="4277329" cy="981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9A948-F3F9-4B2F-AE43-017CAB5F566B}">
  <sheetPr>
    <tabColor rgb="FFFF0000"/>
  </sheetPr>
  <dimension ref="A2:J32"/>
  <sheetViews>
    <sheetView workbookViewId="0">
      <selection activeCell="O7" sqref="O7"/>
    </sheetView>
  </sheetViews>
  <sheetFormatPr defaultRowHeight="15" x14ac:dyDescent="0.25"/>
  <cols>
    <col min="1" max="1" width="6.7109375" customWidth="1"/>
    <col min="2" max="2" width="5" customWidth="1"/>
  </cols>
  <sheetData>
    <row r="2" spans="1:10" ht="26.25" x14ac:dyDescent="0.4">
      <c r="A2" s="60" t="s">
        <v>26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26.25" x14ac:dyDescent="0.4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0" ht="74.25" customHeight="1" x14ac:dyDescent="0.3">
      <c r="A4" s="61" t="s">
        <v>46</v>
      </c>
      <c r="B4" s="61"/>
      <c r="C4" s="61"/>
      <c r="D4" s="61"/>
      <c r="E4" s="61"/>
      <c r="F4" s="61"/>
      <c r="G4" s="61"/>
      <c r="H4" s="61"/>
      <c r="I4" s="61"/>
      <c r="J4" s="61"/>
    </row>
    <row r="5" spans="1:10" ht="21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47" t="s">
        <v>34</v>
      </c>
      <c r="B6" s="47"/>
      <c r="C6" s="47"/>
      <c r="D6" s="47"/>
    </row>
    <row r="7" spans="1:10" x14ac:dyDescent="0.25">
      <c r="A7" s="47"/>
      <c r="B7" s="47"/>
      <c r="C7" s="47"/>
      <c r="D7" s="47"/>
    </row>
    <row r="8" spans="1:10" x14ac:dyDescent="0.25">
      <c r="A8" t="s">
        <v>41</v>
      </c>
    </row>
    <row r="9" spans="1:10" x14ac:dyDescent="0.25">
      <c r="B9" t="s">
        <v>29</v>
      </c>
    </row>
    <row r="10" spans="1:10" x14ac:dyDescent="0.25">
      <c r="B10" t="s">
        <v>30</v>
      </c>
    </row>
    <row r="12" spans="1:10" x14ac:dyDescent="0.25">
      <c r="A12" s="47" t="s">
        <v>35</v>
      </c>
      <c r="B12" s="47"/>
      <c r="C12" s="47"/>
      <c r="D12" s="47"/>
      <c r="E12" s="47"/>
      <c r="F12" s="47"/>
    </row>
    <row r="13" spans="1:10" x14ac:dyDescent="0.25">
      <c r="B13" t="s">
        <v>32</v>
      </c>
    </row>
    <row r="14" spans="1:10" x14ac:dyDescent="0.25">
      <c r="C14" t="s">
        <v>42</v>
      </c>
    </row>
    <row r="15" spans="1:10" x14ac:dyDescent="0.25">
      <c r="C15" t="s">
        <v>31</v>
      </c>
    </row>
    <row r="16" spans="1:10" x14ac:dyDescent="0.25">
      <c r="B16" t="s">
        <v>33</v>
      </c>
    </row>
    <row r="17" spans="1:3" x14ac:dyDescent="0.25">
      <c r="C17" t="s">
        <v>42</v>
      </c>
    </row>
    <row r="18" spans="1:3" x14ac:dyDescent="0.25">
      <c r="C18" t="s">
        <v>31</v>
      </c>
    </row>
    <row r="20" spans="1:3" x14ac:dyDescent="0.25">
      <c r="A20" t="s">
        <v>43</v>
      </c>
    </row>
    <row r="21" spans="1:3" x14ac:dyDescent="0.25">
      <c r="B21" t="s">
        <v>44</v>
      </c>
    </row>
    <row r="22" spans="1:3" x14ac:dyDescent="0.25">
      <c r="B22" t="s">
        <v>45</v>
      </c>
    </row>
    <row r="32" spans="1:3" x14ac:dyDescent="0.25">
      <c r="A32" s="59">
        <v>44713</v>
      </c>
    </row>
  </sheetData>
  <mergeCells count="2">
    <mergeCell ref="A2:J2"/>
    <mergeCell ref="A4:J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EDD4D-40F5-4056-A7EE-73FBCC13E50A}">
  <sheetPr>
    <tabColor theme="9" tint="0.39997558519241921"/>
    <pageSetUpPr fitToPage="1"/>
  </sheetPr>
  <dimension ref="A1:S16"/>
  <sheetViews>
    <sheetView workbookViewId="0">
      <selection activeCell="M20" sqref="M20"/>
    </sheetView>
  </sheetViews>
  <sheetFormatPr defaultRowHeight="15" x14ac:dyDescent="0.25"/>
  <cols>
    <col min="4" max="4" width="9.5703125" customWidth="1"/>
    <col min="5" max="5" width="11.28515625" customWidth="1"/>
    <col min="6" max="6" width="4.28515625" customWidth="1"/>
    <col min="7" max="7" width="11.85546875" customWidth="1"/>
    <col min="10" max="10" width="12.28515625" customWidth="1"/>
    <col min="11" max="11" width="14.5703125" customWidth="1"/>
    <col min="18" max="18" width="11.140625" customWidth="1"/>
  </cols>
  <sheetData>
    <row r="1" spans="1:19" ht="21.75" thickBo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9" x14ac:dyDescent="0.25">
      <c r="A2" s="18" t="s">
        <v>7</v>
      </c>
      <c r="G2" s="18" t="s">
        <v>8</v>
      </c>
      <c r="H2" s="18"/>
      <c r="M2" s="24" t="s">
        <v>25</v>
      </c>
      <c r="N2" s="25"/>
      <c r="O2" s="25"/>
      <c r="P2" s="25"/>
      <c r="Q2" s="25"/>
      <c r="R2" s="25"/>
      <c r="S2" s="26"/>
    </row>
    <row r="3" spans="1:19" x14ac:dyDescent="0.25">
      <c r="A3" t="s">
        <v>1</v>
      </c>
      <c r="D3" s="1">
        <v>2.5000000000000001E-3</v>
      </c>
      <c r="G3" t="s">
        <v>1</v>
      </c>
      <c r="J3" s="33"/>
      <c r="M3" s="27"/>
      <c r="N3" s="28"/>
      <c r="O3" s="28"/>
      <c r="P3" s="28"/>
      <c r="Q3" s="28"/>
      <c r="R3" s="28"/>
      <c r="S3" s="29"/>
    </row>
    <row r="4" spans="1:19" x14ac:dyDescent="0.25">
      <c r="J4" s="34"/>
      <c r="M4" s="27"/>
      <c r="N4" s="28"/>
      <c r="O4" s="28"/>
      <c r="P4" s="28"/>
      <c r="Q4" s="28"/>
      <c r="R4" s="28"/>
      <c r="S4" s="29"/>
    </row>
    <row r="5" spans="1:19" x14ac:dyDescent="0.25">
      <c r="A5" t="s">
        <v>2</v>
      </c>
      <c r="D5" s="1">
        <v>60</v>
      </c>
      <c r="G5" t="s">
        <v>2</v>
      </c>
      <c r="J5" s="33"/>
      <c r="M5" s="27"/>
      <c r="N5" s="28"/>
      <c r="O5" s="28"/>
      <c r="P5" s="28"/>
      <c r="Q5" s="28"/>
      <c r="R5" s="28"/>
      <c r="S5" s="29"/>
    </row>
    <row r="6" spans="1:19" x14ac:dyDescent="0.25">
      <c r="J6" s="34"/>
      <c r="M6" s="27"/>
      <c r="N6" s="28"/>
      <c r="O6" s="28"/>
      <c r="P6" s="28"/>
      <c r="Q6" s="28"/>
      <c r="R6" s="28"/>
      <c r="S6" s="29"/>
    </row>
    <row r="7" spans="1:19" x14ac:dyDescent="0.25">
      <c r="A7" t="s">
        <v>5</v>
      </c>
      <c r="D7" s="10">
        <v>1000</v>
      </c>
      <c r="G7" t="s">
        <v>5</v>
      </c>
      <c r="J7" s="56"/>
      <c r="M7" s="27"/>
      <c r="N7" s="28"/>
      <c r="O7" s="28"/>
      <c r="P7" s="28"/>
      <c r="Q7" s="28"/>
      <c r="R7" s="28"/>
      <c r="S7" s="29"/>
    </row>
    <row r="8" spans="1:19" ht="15.75" thickBot="1" x14ac:dyDescent="0.3">
      <c r="A8" s="62" t="s">
        <v>4</v>
      </c>
      <c r="B8" s="62"/>
      <c r="C8" s="62"/>
      <c r="D8" s="3"/>
      <c r="G8" s="62" t="s">
        <v>4</v>
      </c>
      <c r="H8" s="62"/>
      <c r="I8" s="62"/>
      <c r="J8" s="35"/>
      <c r="M8" s="30"/>
      <c r="N8" s="31"/>
      <c r="O8" s="31"/>
      <c r="P8" s="31"/>
      <c r="Q8" s="31"/>
      <c r="R8" s="31"/>
      <c r="S8" s="32"/>
    </row>
    <row r="9" spans="1:19" x14ac:dyDescent="0.25">
      <c r="A9" s="62"/>
      <c r="B9" s="62"/>
      <c r="C9" s="62"/>
      <c r="D9" s="1">
        <v>0</v>
      </c>
      <c r="G9" s="62"/>
      <c r="H9" s="62"/>
      <c r="I9" s="62"/>
      <c r="J9" s="33"/>
    </row>
    <row r="10" spans="1:19" x14ac:dyDescent="0.25">
      <c r="A10" s="2"/>
      <c r="B10" s="2"/>
      <c r="C10" s="2"/>
      <c r="G10" s="2"/>
      <c r="H10" s="2"/>
      <c r="I10" s="2"/>
      <c r="J10" s="34"/>
    </row>
    <row r="11" spans="1:19" x14ac:dyDescent="0.25">
      <c r="A11" s="62" t="s">
        <v>3</v>
      </c>
      <c r="B11" s="62"/>
      <c r="C11" s="62"/>
      <c r="G11" s="62" t="s">
        <v>3</v>
      </c>
      <c r="H11" s="62"/>
      <c r="I11" s="62"/>
      <c r="J11" s="34"/>
      <c r="K11" s="16" t="s">
        <v>18</v>
      </c>
    </row>
    <row r="12" spans="1:19" x14ac:dyDescent="0.25">
      <c r="A12" s="62"/>
      <c r="B12" s="62"/>
      <c r="C12" s="62"/>
      <c r="G12" s="62"/>
      <c r="H12" s="62"/>
      <c r="I12" s="62"/>
      <c r="J12" s="34"/>
      <c r="K12" t="s">
        <v>27</v>
      </c>
    </row>
    <row r="13" spans="1:19" x14ac:dyDescent="0.25">
      <c r="A13" s="62"/>
      <c r="B13" s="62"/>
      <c r="C13" s="62"/>
      <c r="D13" s="1">
        <v>1</v>
      </c>
      <c r="G13" s="62"/>
      <c r="H13" s="62"/>
      <c r="I13" s="62"/>
      <c r="J13" s="33"/>
      <c r="K13" t="s">
        <v>28</v>
      </c>
    </row>
    <row r="14" spans="1:19" x14ac:dyDescent="0.25">
      <c r="J14" s="34"/>
    </row>
    <row r="15" spans="1:19" ht="15.75" thickBot="1" x14ac:dyDescent="0.3"/>
    <row r="16" spans="1:19" ht="15.75" thickBot="1" x14ac:dyDescent="0.3">
      <c r="A16" t="s">
        <v>6</v>
      </c>
      <c r="E16" s="4">
        <f>PV(D3,D5,-D7,D9,D13)</f>
        <v>55791.488581021324</v>
      </c>
      <c r="G16" t="s">
        <v>6</v>
      </c>
      <c r="K16" s="4">
        <f>PV(J3,J5,-J7,J9,J13)</f>
        <v>0</v>
      </c>
    </row>
  </sheetData>
  <mergeCells count="5">
    <mergeCell ref="A11:C13"/>
    <mergeCell ref="A8:C9"/>
    <mergeCell ref="G8:I9"/>
    <mergeCell ref="G11:I13"/>
    <mergeCell ref="A1:K1"/>
  </mergeCells>
  <pageMargins left="0.25" right="0.25" top="0.75" bottom="0.75" header="0.3" footer="0.3"/>
  <pageSetup scale="73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3D22-DE36-4017-9CE4-2EC4750CD9A5}">
  <sheetPr>
    <tabColor rgb="FF7030A0"/>
    <pageSetUpPr fitToPage="1"/>
  </sheetPr>
  <dimension ref="A1:V119"/>
  <sheetViews>
    <sheetView zoomScale="106" zoomScaleNormal="106" workbookViewId="0">
      <selection activeCell="N7" sqref="N7"/>
    </sheetView>
  </sheetViews>
  <sheetFormatPr defaultRowHeight="15" x14ac:dyDescent="0.25"/>
  <cols>
    <col min="1" max="1" width="5.85546875" customWidth="1"/>
    <col min="3" max="3" width="10.7109375" bestFit="1" customWidth="1"/>
    <col min="4" max="4" width="11.5703125" bestFit="1" customWidth="1"/>
    <col min="5" max="5" width="11" customWidth="1"/>
    <col min="6" max="6" width="14.42578125" customWidth="1"/>
    <col min="7" max="7" width="12.85546875" style="20" customWidth="1"/>
    <col min="8" max="8" width="4.28515625" customWidth="1"/>
    <col min="9" max="9" width="7.5703125" customWidth="1"/>
    <col min="11" max="11" width="12.140625" customWidth="1"/>
    <col min="12" max="12" width="15.140625" customWidth="1"/>
    <col min="13" max="13" width="14.5703125" customWidth="1"/>
    <col min="14" max="14" width="15.7109375" customWidth="1"/>
    <col min="15" max="15" width="15.28515625" customWidth="1"/>
    <col min="18" max="18" width="13.28515625" customWidth="1"/>
    <col min="19" max="19" width="14" customWidth="1"/>
  </cols>
  <sheetData>
    <row r="1" spans="1:22" ht="21.75" thickBot="1" x14ac:dyDescent="0.4">
      <c r="A1" s="63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22" ht="15.75" thickBot="1" x14ac:dyDescent="0.3">
      <c r="A2" t="s">
        <v>7</v>
      </c>
      <c r="I2" s="17" t="s">
        <v>8</v>
      </c>
      <c r="J2" s="18"/>
      <c r="K2" s="18"/>
      <c r="P2" s="24" t="s">
        <v>24</v>
      </c>
      <c r="Q2" s="25"/>
      <c r="R2" s="25"/>
      <c r="S2" s="25"/>
      <c r="T2" s="25"/>
      <c r="U2" s="25"/>
      <c r="V2" s="26"/>
    </row>
    <row r="3" spans="1:22" ht="15.75" thickBot="1" x14ac:dyDescent="0.3">
      <c r="A3" t="s">
        <v>1</v>
      </c>
      <c r="F3" s="14">
        <f>'PV for Monthly Lease'!D3</f>
        <v>2.5000000000000001E-3</v>
      </c>
      <c r="I3" t="s">
        <v>1</v>
      </c>
      <c r="N3" s="14">
        <f>+'PV for Monthly Lease'!J3</f>
        <v>0</v>
      </c>
      <c r="P3" s="27"/>
      <c r="Q3" s="28"/>
      <c r="R3" s="28"/>
      <c r="S3" s="28"/>
      <c r="T3" s="28"/>
      <c r="U3" s="28"/>
      <c r="V3" s="29"/>
    </row>
    <row r="4" spans="1:22" ht="15.75" thickBot="1" x14ac:dyDescent="0.3">
      <c r="F4" s="3"/>
      <c r="N4" s="3"/>
      <c r="P4" s="27"/>
      <c r="Q4" s="28"/>
      <c r="R4" s="28"/>
      <c r="S4" s="28"/>
      <c r="T4" s="28"/>
      <c r="U4" s="28"/>
      <c r="V4" s="29"/>
    </row>
    <row r="5" spans="1:22" ht="15.75" thickBot="1" x14ac:dyDescent="0.3">
      <c r="A5" t="s">
        <v>2</v>
      </c>
      <c r="F5" s="14">
        <f>'PV for Monthly Lease'!D5</f>
        <v>60</v>
      </c>
      <c r="I5" t="s">
        <v>2</v>
      </c>
      <c r="N5" s="14">
        <f>+'PV for Monthly Lease'!J5</f>
        <v>0</v>
      </c>
      <c r="P5" s="27"/>
      <c r="Q5" s="28"/>
      <c r="R5" s="28"/>
      <c r="S5" s="28"/>
      <c r="T5" s="28"/>
      <c r="U5" s="28"/>
      <c r="V5" s="29"/>
    </row>
    <row r="6" spans="1:22" ht="15.75" thickBot="1" x14ac:dyDescent="0.3">
      <c r="F6" s="3"/>
      <c r="N6" s="3"/>
      <c r="P6" s="27"/>
      <c r="Q6" s="28"/>
      <c r="R6" s="28"/>
      <c r="S6" s="28"/>
      <c r="T6" s="28"/>
      <c r="U6" s="28"/>
      <c r="V6" s="29"/>
    </row>
    <row r="7" spans="1:22" ht="15.75" thickBot="1" x14ac:dyDescent="0.3">
      <c r="A7" t="s">
        <v>5</v>
      </c>
      <c r="F7" s="15">
        <f>'PV for Monthly Lease'!D7</f>
        <v>1000</v>
      </c>
      <c r="I7" t="s">
        <v>5</v>
      </c>
      <c r="N7" s="15">
        <f>+'PV for Monthly Lease'!J7</f>
        <v>0</v>
      </c>
      <c r="P7" s="27"/>
      <c r="Q7" s="28"/>
      <c r="R7" s="28"/>
      <c r="S7" s="28"/>
      <c r="T7" s="28"/>
      <c r="U7" s="28"/>
      <c r="V7" s="29"/>
    </row>
    <row r="8" spans="1:22" ht="15.75" thickBot="1" x14ac:dyDescent="0.3">
      <c r="F8" s="3"/>
      <c r="N8" s="3"/>
      <c r="P8" s="30"/>
      <c r="Q8" s="31"/>
      <c r="R8" s="31"/>
      <c r="S8" s="31"/>
      <c r="T8" s="31"/>
      <c r="U8" s="31"/>
      <c r="V8" s="32"/>
    </row>
    <row r="9" spans="1:22" x14ac:dyDescent="0.25">
      <c r="A9" t="s">
        <v>9</v>
      </c>
      <c r="F9" s="21">
        <v>55791.49</v>
      </c>
      <c r="I9" t="s">
        <v>9</v>
      </c>
      <c r="N9" s="36"/>
    </row>
    <row r="10" spans="1:22" x14ac:dyDescent="0.25">
      <c r="F10" s="3"/>
      <c r="N10" s="3"/>
    </row>
    <row r="11" spans="1:22" x14ac:dyDescent="0.25">
      <c r="A11" s="23" t="s">
        <v>22</v>
      </c>
      <c r="B11" s="8"/>
      <c r="C11" s="8"/>
      <c r="D11" s="8"/>
      <c r="E11" s="8"/>
      <c r="F11" s="22">
        <v>1</v>
      </c>
      <c r="I11" s="23" t="s">
        <v>22</v>
      </c>
      <c r="J11" s="23"/>
      <c r="K11" s="23"/>
      <c r="L11" s="23"/>
      <c r="M11" s="23"/>
      <c r="N11" s="22">
        <v>1</v>
      </c>
    </row>
    <row r="13" spans="1:22" x14ac:dyDescent="0.25">
      <c r="A13" t="s">
        <v>11</v>
      </c>
      <c r="F13" s="19">
        <v>44562</v>
      </c>
      <c r="I13" t="s">
        <v>11</v>
      </c>
      <c r="N13" s="37"/>
    </row>
    <row r="14" spans="1:22" x14ac:dyDescent="0.25">
      <c r="F14" s="5"/>
      <c r="N14" s="5"/>
    </row>
    <row r="16" spans="1:22" ht="30" x14ac:dyDescent="0.25">
      <c r="B16" s="11" t="s">
        <v>17</v>
      </c>
      <c r="C16" s="12" t="s">
        <v>10</v>
      </c>
      <c r="D16" s="12" t="s">
        <v>13</v>
      </c>
      <c r="E16" s="12" t="s">
        <v>14</v>
      </c>
      <c r="F16" s="12" t="s">
        <v>15</v>
      </c>
      <c r="G16" s="12" t="s">
        <v>16</v>
      </c>
      <c r="J16" s="11" t="s">
        <v>17</v>
      </c>
      <c r="K16" s="12" t="s">
        <v>10</v>
      </c>
      <c r="L16" s="12" t="s">
        <v>13</v>
      </c>
      <c r="M16" s="12" t="s">
        <v>14</v>
      </c>
      <c r="N16" s="12" t="s">
        <v>15</v>
      </c>
      <c r="O16" s="12" t="s">
        <v>16</v>
      </c>
    </row>
    <row r="17" spans="1:15" x14ac:dyDescent="0.25">
      <c r="A17" t="s">
        <v>12</v>
      </c>
      <c r="C17" s="5"/>
      <c r="G17" s="13">
        <f>$F$9</f>
        <v>55791.49</v>
      </c>
      <c r="I17" t="s">
        <v>12</v>
      </c>
      <c r="K17" s="5"/>
      <c r="O17" s="13">
        <f>$N$9</f>
        <v>0</v>
      </c>
    </row>
    <row r="18" spans="1:15" x14ac:dyDescent="0.25">
      <c r="A18" s="9">
        <v>1</v>
      </c>
      <c r="B18" s="6">
        <f t="shared" ref="B18:B49" si="0">IF(A18&lt;=$F$5,A18,"")</f>
        <v>1</v>
      </c>
      <c r="C18" s="5">
        <f>EDATE($F$13,A18-1)</f>
        <v>44562</v>
      </c>
      <c r="D18" s="13">
        <f>IF(A18&lt;=$F$5,$F$7,"")</f>
        <v>1000</v>
      </c>
      <c r="E18" s="13">
        <f t="shared" ref="E18:E49" si="1">-IFERROR(CUMIPMT($F$3,$F$5,$F$9,A17+$F$11,A17+$F$11,$F$11),0)</f>
        <v>0</v>
      </c>
      <c r="F18" s="13">
        <f>IFERROR(D18-E18,0)</f>
        <v>1000</v>
      </c>
      <c r="G18" s="13">
        <f>+G17-F18</f>
        <v>54791.49</v>
      </c>
      <c r="I18" s="9">
        <v>1</v>
      </c>
      <c r="J18" s="6" t="str">
        <f>IF(I18&lt;=$N$5,I18,"")</f>
        <v/>
      </c>
      <c r="K18" s="5">
        <f>EDATE($N$13,I18-1)</f>
        <v>0</v>
      </c>
      <c r="L18" s="13" t="str">
        <f>IF(I18&lt;=$N$5,$N$7,"")</f>
        <v/>
      </c>
      <c r="M18" s="13">
        <f t="shared" ref="M18:M49" si="2">-IFERROR(CUMIPMT($N$3,$N$5,$N$9,I17+$N$11,I17+$N$11,$N$11),0)</f>
        <v>0</v>
      </c>
      <c r="N18" s="13">
        <f>IFERROR(L18-M18,0)</f>
        <v>0</v>
      </c>
      <c r="O18" s="13">
        <f>+O17-N18</f>
        <v>0</v>
      </c>
    </row>
    <row r="19" spans="1:15" x14ac:dyDescent="0.25">
      <c r="A19" s="9">
        <f>+A18+1</f>
        <v>2</v>
      </c>
      <c r="B19" s="6">
        <f t="shared" si="0"/>
        <v>2</v>
      </c>
      <c r="C19" s="5">
        <f t="shared" ref="C19:C82" si="3">EDATE($F$13,A19-1)</f>
        <v>44593</v>
      </c>
      <c r="D19" s="13">
        <f t="shared" ref="D19:D82" si="4">IF(A19&lt;=$F$5,$F$7,"")</f>
        <v>1000</v>
      </c>
      <c r="E19" s="13">
        <f t="shared" si="1"/>
        <v>136.9787249364158</v>
      </c>
      <c r="F19" s="13">
        <f t="shared" ref="F19:F82" si="5">IFERROR(D19-E19,0)</f>
        <v>863.0212750635842</v>
      </c>
      <c r="G19" s="13">
        <f t="shared" ref="G19:G82" si="6">+G18-F19</f>
        <v>53928.468724936414</v>
      </c>
      <c r="I19" s="9">
        <f>+I18+1</f>
        <v>2</v>
      </c>
      <c r="J19" s="6" t="str">
        <f t="shared" ref="J19:J82" si="7">IF(I19&lt;=$N$5,I19,"")</f>
        <v/>
      </c>
      <c r="K19" s="5">
        <f t="shared" ref="K19:K82" si="8">EDATE($N$13,I19-1)</f>
        <v>31</v>
      </c>
      <c r="L19" s="13" t="str">
        <f t="shared" ref="L19:L82" si="9">IF(I19&lt;=$N$5,$N$7,"")</f>
        <v/>
      </c>
      <c r="M19" s="13">
        <f t="shared" si="2"/>
        <v>0</v>
      </c>
      <c r="N19" s="13">
        <f t="shared" ref="N19:N82" si="10">IFERROR(L19-M19,0)</f>
        <v>0</v>
      </c>
      <c r="O19" s="13">
        <f t="shared" ref="O19:O82" si="11">+O18-N19</f>
        <v>0</v>
      </c>
    </row>
    <row r="20" spans="1:15" x14ac:dyDescent="0.25">
      <c r="A20" s="9">
        <f t="shared" ref="A20:A83" si="12">+A19+1</f>
        <v>3</v>
      </c>
      <c r="B20" s="6">
        <f t="shared" si="0"/>
        <v>3</v>
      </c>
      <c r="C20" s="5">
        <f t="shared" si="3"/>
        <v>44621</v>
      </c>
      <c r="D20" s="13">
        <f t="shared" si="4"/>
        <v>1000</v>
      </c>
      <c r="E20" s="13">
        <f t="shared" si="1"/>
        <v>134.821171685173</v>
      </c>
      <c r="F20" s="13">
        <f t="shared" si="5"/>
        <v>865.178828314827</v>
      </c>
      <c r="G20" s="13">
        <f t="shared" si="6"/>
        <v>53063.289896621587</v>
      </c>
      <c r="I20" s="9">
        <f t="shared" ref="I20:I83" si="13">+I19+1</f>
        <v>3</v>
      </c>
      <c r="J20" s="6" t="str">
        <f t="shared" si="7"/>
        <v/>
      </c>
      <c r="K20" s="5">
        <f t="shared" si="8"/>
        <v>60</v>
      </c>
      <c r="L20" s="13" t="str">
        <f t="shared" si="9"/>
        <v/>
      </c>
      <c r="M20" s="13">
        <f t="shared" si="2"/>
        <v>0</v>
      </c>
      <c r="N20" s="13">
        <f t="shared" si="10"/>
        <v>0</v>
      </c>
      <c r="O20" s="13">
        <f t="shared" si="11"/>
        <v>0</v>
      </c>
    </row>
    <row r="21" spans="1:15" x14ac:dyDescent="0.25">
      <c r="A21" s="9">
        <f t="shared" si="12"/>
        <v>4</v>
      </c>
      <c r="B21" s="6">
        <f t="shared" si="0"/>
        <v>4</v>
      </c>
      <c r="C21" s="5">
        <f t="shared" si="3"/>
        <v>44652</v>
      </c>
      <c r="D21" s="13">
        <f t="shared" si="4"/>
        <v>1000</v>
      </c>
      <c r="E21" s="13">
        <f t="shared" si="1"/>
        <v>132.65822455080195</v>
      </c>
      <c r="F21" s="13">
        <f t="shared" si="5"/>
        <v>867.34177544919805</v>
      </c>
      <c r="G21" s="13">
        <f t="shared" si="6"/>
        <v>52195.948121172391</v>
      </c>
      <c r="I21" s="9">
        <f t="shared" si="13"/>
        <v>4</v>
      </c>
      <c r="J21" s="6" t="str">
        <f t="shared" si="7"/>
        <v/>
      </c>
      <c r="K21" s="5">
        <f t="shared" si="8"/>
        <v>91</v>
      </c>
      <c r="L21" s="13" t="str">
        <f t="shared" si="9"/>
        <v/>
      </c>
      <c r="M21" s="13">
        <f t="shared" si="2"/>
        <v>0</v>
      </c>
      <c r="N21" s="13">
        <f t="shared" si="10"/>
        <v>0</v>
      </c>
      <c r="O21" s="13">
        <f t="shared" si="11"/>
        <v>0</v>
      </c>
    </row>
    <row r="22" spans="1:15" x14ac:dyDescent="0.25">
      <c r="A22" s="9">
        <f t="shared" si="12"/>
        <v>5</v>
      </c>
      <c r="B22" s="6">
        <f t="shared" si="0"/>
        <v>5</v>
      </c>
      <c r="C22" s="5">
        <f t="shared" si="3"/>
        <v>44682</v>
      </c>
      <c r="D22" s="13">
        <f t="shared" si="4"/>
        <v>1000</v>
      </c>
      <c r="E22" s="13">
        <f t="shared" si="1"/>
        <v>130.48987004859498</v>
      </c>
      <c r="F22" s="13">
        <f t="shared" si="5"/>
        <v>869.51012995140502</v>
      </c>
      <c r="G22" s="13">
        <f t="shared" si="6"/>
        <v>51326.437991220984</v>
      </c>
      <c r="I22" s="9">
        <f t="shared" si="13"/>
        <v>5</v>
      </c>
      <c r="J22" s="6" t="str">
        <f t="shared" si="7"/>
        <v/>
      </c>
      <c r="K22" s="5">
        <f t="shared" si="8"/>
        <v>121</v>
      </c>
      <c r="L22" s="13" t="str">
        <f t="shared" si="9"/>
        <v/>
      </c>
      <c r="M22" s="13">
        <f t="shared" si="2"/>
        <v>0</v>
      </c>
      <c r="N22" s="13">
        <f t="shared" si="10"/>
        <v>0</v>
      </c>
      <c r="O22" s="13">
        <f t="shared" si="11"/>
        <v>0</v>
      </c>
    </row>
    <row r="23" spans="1:15" x14ac:dyDescent="0.25">
      <c r="A23" s="9">
        <f t="shared" si="12"/>
        <v>6</v>
      </c>
      <c r="B23" s="6">
        <f t="shared" si="0"/>
        <v>6</v>
      </c>
      <c r="C23" s="5">
        <f t="shared" si="3"/>
        <v>44713</v>
      </c>
      <c r="D23" s="13">
        <f t="shared" si="4"/>
        <v>1000</v>
      </c>
      <c r="E23" s="13">
        <f t="shared" si="1"/>
        <v>128.31609466013253</v>
      </c>
      <c r="F23" s="13">
        <f t="shared" si="5"/>
        <v>871.68390533986747</v>
      </c>
      <c r="G23" s="13">
        <f t="shared" si="6"/>
        <v>50454.754085881119</v>
      </c>
      <c r="I23" s="9">
        <f t="shared" si="13"/>
        <v>6</v>
      </c>
      <c r="J23" s="6" t="str">
        <f t="shared" si="7"/>
        <v/>
      </c>
      <c r="K23" s="5">
        <f t="shared" si="8"/>
        <v>152</v>
      </c>
      <c r="L23" s="13" t="str">
        <f t="shared" si="9"/>
        <v/>
      </c>
      <c r="M23" s="13">
        <f t="shared" si="2"/>
        <v>0</v>
      </c>
      <c r="N23" s="13">
        <f t="shared" si="10"/>
        <v>0</v>
      </c>
      <c r="O23" s="13">
        <f t="shared" si="11"/>
        <v>0</v>
      </c>
    </row>
    <row r="24" spans="1:15" x14ac:dyDescent="0.25">
      <c r="A24" s="9">
        <f t="shared" si="12"/>
        <v>7</v>
      </c>
      <c r="B24" s="6">
        <f t="shared" si="0"/>
        <v>7</v>
      </c>
      <c r="C24" s="5">
        <f t="shared" si="3"/>
        <v>44743</v>
      </c>
      <c r="D24" s="13">
        <f t="shared" si="4"/>
        <v>1000</v>
      </c>
      <c r="E24" s="13">
        <f t="shared" si="1"/>
        <v>126.13688483319891</v>
      </c>
      <c r="F24" s="13">
        <f t="shared" si="5"/>
        <v>873.86311516680109</v>
      </c>
      <c r="G24" s="13">
        <f t="shared" si="6"/>
        <v>49580.890970714318</v>
      </c>
      <c r="I24" s="9">
        <f t="shared" si="13"/>
        <v>7</v>
      </c>
      <c r="J24" s="6" t="str">
        <f t="shared" si="7"/>
        <v/>
      </c>
      <c r="K24" s="5">
        <f t="shared" si="8"/>
        <v>182</v>
      </c>
      <c r="L24" s="13" t="str">
        <f t="shared" si="9"/>
        <v/>
      </c>
      <c r="M24" s="13">
        <f t="shared" si="2"/>
        <v>0</v>
      </c>
      <c r="N24" s="13">
        <f t="shared" si="10"/>
        <v>0</v>
      </c>
      <c r="O24" s="13">
        <f t="shared" si="11"/>
        <v>0</v>
      </c>
    </row>
    <row r="25" spans="1:15" x14ac:dyDescent="0.25">
      <c r="A25" s="9">
        <f t="shared" si="12"/>
        <v>8</v>
      </c>
      <c r="B25" s="6">
        <f t="shared" si="0"/>
        <v>8</v>
      </c>
      <c r="C25" s="5">
        <f t="shared" si="3"/>
        <v>44774</v>
      </c>
      <c r="D25" s="13">
        <f t="shared" si="4"/>
        <v>1000</v>
      </c>
      <c r="E25" s="13">
        <f t="shared" si="1"/>
        <v>123.95222698169789</v>
      </c>
      <c r="F25" s="13">
        <f t="shared" si="5"/>
        <v>876.04777301830211</v>
      </c>
      <c r="G25" s="13">
        <f t="shared" si="6"/>
        <v>48704.843197696013</v>
      </c>
      <c r="I25" s="9">
        <f t="shared" si="13"/>
        <v>8</v>
      </c>
      <c r="J25" s="6" t="str">
        <f t="shared" si="7"/>
        <v/>
      </c>
      <c r="K25" s="5">
        <f t="shared" si="8"/>
        <v>213</v>
      </c>
      <c r="L25" s="13" t="str">
        <f t="shared" si="9"/>
        <v/>
      </c>
      <c r="M25" s="13">
        <f t="shared" si="2"/>
        <v>0</v>
      </c>
      <c r="N25" s="13">
        <f t="shared" si="10"/>
        <v>0</v>
      </c>
      <c r="O25" s="13">
        <f t="shared" si="11"/>
        <v>0</v>
      </c>
    </row>
    <row r="26" spans="1:15" x14ac:dyDescent="0.25">
      <c r="A26" s="9">
        <f t="shared" si="12"/>
        <v>9</v>
      </c>
      <c r="B26" s="6">
        <f t="shared" si="0"/>
        <v>9</v>
      </c>
      <c r="C26" s="5">
        <f t="shared" si="3"/>
        <v>44805</v>
      </c>
      <c r="D26" s="13">
        <f t="shared" si="4"/>
        <v>1000</v>
      </c>
      <c r="E26" s="13">
        <f t="shared" si="1"/>
        <v>121.76210748556798</v>
      </c>
      <c r="F26" s="13">
        <f t="shared" si="5"/>
        <v>878.23789251443202</v>
      </c>
      <c r="G26" s="13">
        <f t="shared" si="6"/>
        <v>47826.605305181583</v>
      </c>
      <c r="I26" s="9">
        <f t="shared" si="13"/>
        <v>9</v>
      </c>
      <c r="J26" s="6" t="str">
        <f t="shared" si="7"/>
        <v/>
      </c>
      <c r="K26" s="5">
        <f t="shared" si="8"/>
        <v>244</v>
      </c>
      <c r="L26" s="13" t="str">
        <f t="shared" si="9"/>
        <v/>
      </c>
      <c r="M26" s="13">
        <f t="shared" si="2"/>
        <v>0</v>
      </c>
      <c r="N26" s="13">
        <f t="shared" si="10"/>
        <v>0</v>
      </c>
      <c r="O26" s="13">
        <f t="shared" si="11"/>
        <v>0</v>
      </c>
    </row>
    <row r="27" spans="1:15" x14ac:dyDescent="0.25">
      <c r="A27" s="9">
        <f t="shared" si="12"/>
        <v>10</v>
      </c>
      <c r="B27" s="6">
        <f t="shared" si="0"/>
        <v>10</v>
      </c>
      <c r="C27" s="5">
        <f t="shared" si="3"/>
        <v>44835</v>
      </c>
      <c r="D27" s="13">
        <f t="shared" si="4"/>
        <v>1000</v>
      </c>
      <c r="E27" s="13">
        <f t="shared" si="1"/>
        <v>119.56651269069812</v>
      </c>
      <c r="F27" s="13">
        <f t="shared" si="5"/>
        <v>880.43348730930188</v>
      </c>
      <c r="G27" s="13">
        <f t="shared" si="6"/>
        <v>46946.17181787228</v>
      </c>
      <c r="I27" s="9">
        <f t="shared" si="13"/>
        <v>10</v>
      </c>
      <c r="J27" s="6" t="str">
        <f t="shared" si="7"/>
        <v/>
      </c>
      <c r="K27" s="5">
        <f t="shared" si="8"/>
        <v>274</v>
      </c>
      <c r="L27" s="13" t="str">
        <f t="shared" si="9"/>
        <v/>
      </c>
      <c r="M27" s="13">
        <f t="shared" si="2"/>
        <v>0</v>
      </c>
      <c r="N27" s="13">
        <f t="shared" si="10"/>
        <v>0</v>
      </c>
      <c r="O27" s="13">
        <f t="shared" si="11"/>
        <v>0</v>
      </c>
    </row>
    <row r="28" spans="1:15" x14ac:dyDescent="0.25">
      <c r="A28" s="9">
        <f t="shared" si="12"/>
        <v>11</v>
      </c>
      <c r="B28" s="6">
        <f t="shared" si="0"/>
        <v>11</v>
      </c>
      <c r="C28" s="5">
        <f t="shared" si="3"/>
        <v>44866</v>
      </c>
      <c r="D28" s="13">
        <f t="shared" si="4"/>
        <v>1000</v>
      </c>
      <c r="E28" s="13">
        <f t="shared" si="1"/>
        <v>117.36542890884095</v>
      </c>
      <c r="F28" s="13">
        <f t="shared" si="5"/>
        <v>882.63457109115905</v>
      </c>
      <c r="G28" s="13">
        <f t="shared" si="6"/>
        <v>46063.537246781125</v>
      </c>
      <c r="I28" s="9">
        <f t="shared" si="13"/>
        <v>11</v>
      </c>
      <c r="J28" s="6" t="str">
        <f t="shared" si="7"/>
        <v/>
      </c>
      <c r="K28" s="5">
        <f t="shared" si="8"/>
        <v>305</v>
      </c>
      <c r="L28" s="13" t="str">
        <f t="shared" si="9"/>
        <v/>
      </c>
      <c r="M28" s="13">
        <f t="shared" si="2"/>
        <v>0</v>
      </c>
      <c r="N28" s="13">
        <f t="shared" si="10"/>
        <v>0</v>
      </c>
      <c r="O28" s="13">
        <f t="shared" si="11"/>
        <v>0</v>
      </c>
    </row>
    <row r="29" spans="1:15" x14ac:dyDescent="0.25">
      <c r="A29" s="9">
        <f t="shared" si="12"/>
        <v>12</v>
      </c>
      <c r="B29" s="6">
        <f t="shared" si="0"/>
        <v>12</v>
      </c>
      <c r="C29" s="5">
        <f t="shared" si="3"/>
        <v>44896</v>
      </c>
      <c r="D29" s="13">
        <f t="shared" si="4"/>
        <v>1000</v>
      </c>
      <c r="E29" s="13">
        <f t="shared" si="1"/>
        <v>115.15884241752906</v>
      </c>
      <c r="F29" s="13">
        <f t="shared" si="5"/>
        <v>884.84115758247094</v>
      </c>
      <c r="G29" s="13">
        <f t="shared" si="6"/>
        <v>45178.696089198653</v>
      </c>
      <c r="I29" s="9">
        <f t="shared" si="13"/>
        <v>12</v>
      </c>
      <c r="J29" s="6" t="str">
        <f t="shared" si="7"/>
        <v/>
      </c>
      <c r="K29" s="5">
        <f t="shared" si="8"/>
        <v>335</v>
      </c>
      <c r="L29" s="13" t="str">
        <f t="shared" si="9"/>
        <v/>
      </c>
      <c r="M29" s="13">
        <f t="shared" si="2"/>
        <v>0</v>
      </c>
      <c r="N29" s="13">
        <f t="shared" si="10"/>
        <v>0</v>
      </c>
      <c r="O29" s="13">
        <f t="shared" si="11"/>
        <v>0</v>
      </c>
    </row>
    <row r="30" spans="1:15" x14ac:dyDescent="0.25">
      <c r="A30" s="9">
        <f t="shared" si="12"/>
        <v>13</v>
      </c>
      <c r="B30" s="6">
        <f t="shared" si="0"/>
        <v>13</v>
      </c>
      <c r="C30" s="5">
        <f t="shared" si="3"/>
        <v>44927</v>
      </c>
      <c r="D30" s="13">
        <f t="shared" si="4"/>
        <v>1000</v>
      </c>
      <c r="E30" s="13">
        <f t="shared" si="1"/>
        <v>112.94673945998875</v>
      </c>
      <c r="F30" s="13">
        <f t="shared" si="5"/>
        <v>887.05326054001125</v>
      </c>
      <c r="G30" s="13">
        <f t="shared" si="6"/>
        <v>44291.642828658645</v>
      </c>
      <c r="I30" s="9">
        <f t="shared" si="13"/>
        <v>13</v>
      </c>
      <c r="J30" s="6" t="str">
        <f t="shared" si="7"/>
        <v/>
      </c>
      <c r="K30" s="5">
        <f t="shared" si="8"/>
        <v>366</v>
      </c>
      <c r="L30" s="13" t="str">
        <f t="shared" si="9"/>
        <v/>
      </c>
      <c r="M30" s="13">
        <f t="shared" si="2"/>
        <v>0</v>
      </c>
      <c r="N30" s="13">
        <f t="shared" si="10"/>
        <v>0</v>
      </c>
      <c r="O30" s="13">
        <f t="shared" si="11"/>
        <v>0</v>
      </c>
    </row>
    <row r="31" spans="1:15" x14ac:dyDescent="0.25">
      <c r="A31" s="9">
        <f t="shared" si="12"/>
        <v>14</v>
      </c>
      <c r="B31" s="6">
        <f t="shared" si="0"/>
        <v>14</v>
      </c>
      <c r="C31" s="5">
        <f t="shared" si="3"/>
        <v>44958</v>
      </c>
      <c r="D31" s="13">
        <f t="shared" si="4"/>
        <v>1000</v>
      </c>
      <c r="E31" s="13">
        <f t="shared" si="1"/>
        <v>110.72910624505482</v>
      </c>
      <c r="F31" s="13">
        <f t="shared" si="5"/>
        <v>889.27089375494518</v>
      </c>
      <c r="G31" s="13">
        <f t="shared" si="6"/>
        <v>43402.371934903698</v>
      </c>
      <c r="I31" s="9">
        <f t="shared" si="13"/>
        <v>14</v>
      </c>
      <c r="J31" s="6" t="str">
        <f t="shared" si="7"/>
        <v/>
      </c>
      <c r="K31" s="5">
        <f t="shared" si="8"/>
        <v>397</v>
      </c>
      <c r="L31" s="13" t="str">
        <f t="shared" si="9"/>
        <v/>
      </c>
      <c r="M31" s="13">
        <f t="shared" si="2"/>
        <v>0</v>
      </c>
      <c r="N31" s="13">
        <f t="shared" si="10"/>
        <v>0</v>
      </c>
      <c r="O31" s="13">
        <f t="shared" si="11"/>
        <v>0</v>
      </c>
    </row>
    <row r="32" spans="1:15" x14ac:dyDescent="0.25">
      <c r="A32" s="9">
        <f t="shared" si="12"/>
        <v>15</v>
      </c>
      <c r="B32" s="6">
        <f t="shared" si="0"/>
        <v>15</v>
      </c>
      <c r="C32" s="5">
        <f t="shared" si="3"/>
        <v>44986</v>
      </c>
      <c r="D32" s="13">
        <f t="shared" si="4"/>
        <v>1000</v>
      </c>
      <c r="E32" s="13">
        <f t="shared" si="1"/>
        <v>108.50592894708348</v>
      </c>
      <c r="F32" s="13">
        <f t="shared" si="5"/>
        <v>891.49407105291652</v>
      </c>
      <c r="G32" s="13">
        <f t="shared" si="6"/>
        <v>42510.877863850779</v>
      </c>
      <c r="I32" s="9">
        <f t="shared" si="13"/>
        <v>15</v>
      </c>
      <c r="J32" s="6" t="str">
        <f t="shared" si="7"/>
        <v/>
      </c>
      <c r="K32" s="5">
        <f t="shared" si="8"/>
        <v>425</v>
      </c>
      <c r="L32" s="13" t="str">
        <f t="shared" si="9"/>
        <v/>
      </c>
      <c r="M32" s="13">
        <f t="shared" si="2"/>
        <v>0</v>
      </c>
      <c r="N32" s="13">
        <f t="shared" si="10"/>
        <v>0</v>
      </c>
      <c r="O32" s="13">
        <f t="shared" si="11"/>
        <v>0</v>
      </c>
    </row>
    <row r="33" spans="1:15" x14ac:dyDescent="0.25">
      <c r="A33" s="9">
        <f t="shared" si="12"/>
        <v>16</v>
      </c>
      <c r="B33" s="6">
        <f t="shared" si="0"/>
        <v>16</v>
      </c>
      <c r="C33" s="5">
        <f t="shared" si="3"/>
        <v>45017</v>
      </c>
      <c r="D33" s="13">
        <f t="shared" si="4"/>
        <v>1000</v>
      </c>
      <c r="E33" s="13">
        <f t="shared" si="1"/>
        <v>106.27719370586738</v>
      </c>
      <c r="F33" s="13">
        <f t="shared" si="5"/>
        <v>893.72280629413262</v>
      </c>
      <c r="G33" s="13">
        <f t="shared" si="6"/>
        <v>41617.155057556643</v>
      </c>
      <c r="I33" s="9">
        <f t="shared" si="13"/>
        <v>16</v>
      </c>
      <c r="J33" s="6" t="str">
        <f t="shared" si="7"/>
        <v/>
      </c>
      <c r="K33" s="5">
        <f t="shared" si="8"/>
        <v>456</v>
      </c>
      <c r="L33" s="13" t="str">
        <f t="shared" si="9"/>
        <v/>
      </c>
      <c r="M33" s="13">
        <f t="shared" si="2"/>
        <v>0</v>
      </c>
      <c r="N33" s="13">
        <f t="shared" si="10"/>
        <v>0</v>
      </c>
      <c r="O33" s="13">
        <f t="shared" si="11"/>
        <v>0</v>
      </c>
    </row>
    <row r="34" spans="1:15" x14ac:dyDescent="0.25">
      <c r="A34" s="9">
        <f t="shared" si="12"/>
        <v>17</v>
      </c>
      <c r="B34" s="6">
        <f t="shared" si="0"/>
        <v>17</v>
      </c>
      <c r="C34" s="5">
        <f t="shared" si="3"/>
        <v>45047</v>
      </c>
      <c r="D34" s="13">
        <f t="shared" si="4"/>
        <v>1000</v>
      </c>
      <c r="E34" s="13">
        <f t="shared" si="1"/>
        <v>104.04288662654801</v>
      </c>
      <c r="F34" s="13">
        <f t="shared" si="5"/>
        <v>895.95711337345199</v>
      </c>
      <c r="G34" s="13">
        <f t="shared" si="6"/>
        <v>40721.197944183194</v>
      </c>
      <c r="I34" s="9">
        <f t="shared" si="13"/>
        <v>17</v>
      </c>
      <c r="J34" s="6" t="str">
        <f t="shared" si="7"/>
        <v/>
      </c>
      <c r="K34" s="5">
        <f t="shared" si="8"/>
        <v>486</v>
      </c>
      <c r="L34" s="13" t="str">
        <f t="shared" si="9"/>
        <v/>
      </c>
      <c r="M34" s="13">
        <f t="shared" si="2"/>
        <v>0</v>
      </c>
      <c r="N34" s="13">
        <f t="shared" si="10"/>
        <v>0</v>
      </c>
      <c r="O34" s="13">
        <f t="shared" si="11"/>
        <v>0</v>
      </c>
    </row>
    <row r="35" spans="1:15" x14ac:dyDescent="0.25">
      <c r="A35" s="9">
        <f t="shared" si="12"/>
        <v>18</v>
      </c>
      <c r="B35" s="6">
        <f t="shared" si="0"/>
        <v>18</v>
      </c>
      <c r="C35" s="5">
        <f t="shared" si="3"/>
        <v>45078</v>
      </c>
      <c r="D35" s="13">
        <f t="shared" si="4"/>
        <v>1000</v>
      </c>
      <c r="E35" s="13">
        <f t="shared" si="1"/>
        <v>101.80299377953042</v>
      </c>
      <c r="F35" s="13">
        <f t="shared" si="5"/>
        <v>898.19700622046958</v>
      </c>
      <c r="G35" s="13">
        <f t="shared" si="6"/>
        <v>39823.000937962723</v>
      </c>
      <c r="I35" s="9">
        <f t="shared" si="13"/>
        <v>18</v>
      </c>
      <c r="J35" s="6" t="str">
        <f t="shared" si="7"/>
        <v/>
      </c>
      <c r="K35" s="5">
        <f t="shared" si="8"/>
        <v>517</v>
      </c>
      <c r="L35" s="13" t="str">
        <f t="shared" si="9"/>
        <v/>
      </c>
      <c r="M35" s="13">
        <f t="shared" si="2"/>
        <v>0</v>
      </c>
      <c r="N35" s="13">
        <f t="shared" si="10"/>
        <v>0</v>
      </c>
      <c r="O35" s="13">
        <f t="shared" si="11"/>
        <v>0</v>
      </c>
    </row>
    <row r="36" spans="1:15" x14ac:dyDescent="0.25">
      <c r="A36" s="9">
        <f t="shared" si="12"/>
        <v>19</v>
      </c>
      <c r="B36" s="6">
        <f t="shared" si="0"/>
        <v>19</v>
      </c>
      <c r="C36" s="5">
        <f t="shared" si="3"/>
        <v>45108</v>
      </c>
      <c r="D36" s="13">
        <f t="shared" si="4"/>
        <v>1000</v>
      </c>
      <c r="E36" s="13">
        <f t="shared" si="1"/>
        <v>99.557501200395222</v>
      </c>
      <c r="F36" s="13">
        <f t="shared" si="5"/>
        <v>900.44249879960478</v>
      </c>
      <c r="G36" s="13">
        <f t="shared" si="6"/>
        <v>38922.55843916312</v>
      </c>
      <c r="I36" s="9">
        <f t="shared" si="13"/>
        <v>19</v>
      </c>
      <c r="J36" s="6" t="str">
        <f t="shared" si="7"/>
        <v/>
      </c>
      <c r="K36" s="5">
        <f t="shared" si="8"/>
        <v>547</v>
      </c>
      <c r="L36" s="13" t="str">
        <f t="shared" si="9"/>
        <v/>
      </c>
      <c r="M36" s="13">
        <f t="shared" si="2"/>
        <v>0</v>
      </c>
      <c r="N36" s="13">
        <f t="shared" si="10"/>
        <v>0</v>
      </c>
      <c r="O36" s="13">
        <f t="shared" si="11"/>
        <v>0</v>
      </c>
    </row>
    <row r="37" spans="1:15" x14ac:dyDescent="0.25">
      <c r="A37" s="9">
        <f t="shared" si="12"/>
        <v>20</v>
      </c>
      <c r="B37" s="6">
        <f t="shared" si="0"/>
        <v>20</v>
      </c>
      <c r="C37" s="5">
        <f t="shared" si="3"/>
        <v>45139</v>
      </c>
      <c r="D37" s="13">
        <f t="shared" si="4"/>
        <v>1000</v>
      </c>
      <c r="E37" s="13">
        <f t="shared" si="1"/>
        <v>97.306394889812168</v>
      </c>
      <c r="F37" s="13">
        <f t="shared" si="5"/>
        <v>902.69360511018783</v>
      </c>
      <c r="G37" s="13">
        <f t="shared" si="6"/>
        <v>38019.864834052933</v>
      </c>
      <c r="I37" s="9">
        <f t="shared" si="13"/>
        <v>20</v>
      </c>
      <c r="J37" s="6" t="str">
        <f t="shared" si="7"/>
        <v/>
      </c>
      <c r="K37" s="5">
        <f t="shared" si="8"/>
        <v>578</v>
      </c>
      <c r="L37" s="13" t="str">
        <f t="shared" si="9"/>
        <v/>
      </c>
      <c r="M37" s="13">
        <f t="shared" si="2"/>
        <v>0</v>
      </c>
      <c r="N37" s="13">
        <f t="shared" si="10"/>
        <v>0</v>
      </c>
      <c r="O37" s="13">
        <f t="shared" si="11"/>
        <v>0</v>
      </c>
    </row>
    <row r="38" spans="1:15" x14ac:dyDescent="0.25">
      <c r="A38" s="9">
        <f t="shared" si="12"/>
        <v>21</v>
      </c>
      <c r="B38" s="6">
        <f t="shared" si="0"/>
        <v>21</v>
      </c>
      <c r="C38" s="5">
        <f t="shared" si="3"/>
        <v>45170</v>
      </c>
      <c r="D38" s="13">
        <f t="shared" si="4"/>
        <v>1000</v>
      </c>
      <c r="E38" s="13">
        <f t="shared" si="1"/>
        <v>95.049660813452761</v>
      </c>
      <c r="F38" s="13">
        <f t="shared" si="5"/>
        <v>904.95033918654724</v>
      </c>
      <c r="G38" s="13">
        <f t="shared" si="6"/>
        <v>37114.914494866389</v>
      </c>
      <c r="I38" s="9">
        <f t="shared" si="13"/>
        <v>21</v>
      </c>
      <c r="J38" s="6" t="str">
        <f t="shared" si="7"/>
        <v/>
      </c>
      <c r="K38" s="5">
        <f t="shared" si="8"/>
        <v>609</v>
      </c>
      <c r="L38" s="13" t="str">
        <f t="shared" si="9"/>
        <v/>
      </c>
      <c r="M38" s="13">
        <f t="shared" si="2"/>
        <v>0</v>
      </c>
      <c r="N38" s="13">
        <f t="shared" si="10"/>
        <v>0</v>
      </c>
      <c r="O38" s="13">
        <f t="shared" si="11"/>
        <v>0</v>
      </c>
    </row>
    <row r="39" spans="1:15" x14ac:dyDescent="0.25">
      <c r="A39" s="9">
        <f t="shared" si="12"/>
        <v>22</v>
      </c>
      <c r="B39" s="6">
        <f t="shared" si="0"/>
        <v>22</v>
      </c>
      <c r="C39" s="5">
        <f t="shared" si="3"/>
        <v>45200</v>
      </c>
      <c r="D39" s="13">
        <f t="shared" si="4"/>
        <v>1000</v>
      </c>
      <c r="E39" s="13">
        <f t="shared" si="1"/>
        <v>92.787284901902467</v>
      </c>
      <c r="F39" s="13">
        <f t="shared" si="5"/>
        <v>907.21271509809753</v>
      </c>
      <c r="G39" s="13">
        <f t="shared" si="6"/>
        <v>36207.701779768293</v>
      </c>
      <c r="I39" s="9">
        <f t="shared" si="13"/>
        <v>22</v>
      </c>
      <c r="J39" s="6" t="str">
        <f t="shared" si="7"/>
        <v/>
      </c>
      <c r="K39" s="5">
        <f t="shared" si="8"/>
        <v>639</v>
      </c>
      <c r="L39" s="13" t="str">
        <f t="shared" si="9"/>
        <v/>
      </c>
      <c r="M39" s="13">
        <f t="shared" si="2"/>
        <v>0</v>
      </c>
      <c r="N39" s="13">
        <f t="shared" si="10"/>
        <v>0</v>
      </c>
      <c r="O39" s="13">
        <f t="shared" si="11"/>
        <v>0</v>
      </c>
    </row>
    <row r="40" spans="1:15" x14ac:dyDescent="0.25">
      <c r="A40" s="9">
        <f t="shared" si="12"/>
        <v>23</v>
      </c>
      <c r="B40" s="6">
        <f t="shared" si="0"/>
        <v>23</v>
      </c>
      <c r="C40" s="5">
        <f t="shared" si="3"/>
        <v>45231</v>
      </c>
      <c r="D40" s="13">
        <f t="shared" si="4"/>
        <v>1000</v>
      </c>
      <c r="E40" s="13">
        <f t="shared" si="1"/>
        <v>90.519253050573298</v>
      </c>
      <c r="F40" s="13">
        <f t="shared" si="5"/>
        <v>909.4807469494267</v>
      </c>
      <c r="G40" s="13">
        <f t="shared" si="6"/>
        <v>35298.221032818867</v>
      </c>
      <c r="I40" s="9">
        <f t="shared" si="13"/>
        <v>23</v>
      </c>
      <c r="J40" s="6" t="str">
        <f t="shared" si="7"/>
        <v/>
      </c>
      <c r="K40" s="5">
        <f t="shared" si="8"/>
        <v>670</v>
      </c>
      <c r="L40" s="13" t="str">
        <f t="shared" si="9"/>
        <v/>
      </c>
      <c r="M40" s="13">
        <f t="shared" si="2"/>
        <v>0</v>
      </c>
      <c r="N40" s="13">
        <f t="shared" si="10"/>
        <v>0</v>
      </c>
      <c r="O40" s="13">
        <f t="shared" si="11"/>
        <v>0</v>
      </c>
    </row>
    <row r="41" spans="1:15" x14ac:dyDescent="0.25">
      <c r="A41" s="9">
        <f t="shared" si="12"/>
        <v>24</v>
      </c>
      <c r="B41" s="6">
        <f t="shared" si="0"/>
        <v>24</v>
      </c>
      <c r="C41" s="5">
        <f t="shared" si="3"/>
        <v>45261</v>
      </c>
      <c r="D41" s="13">
        <f t="shared" si="4"/>
        <v>1000</v>
      </c>
      <c r="E41" s="13">
        <f t="shared" si="1"/>
        <v>88.245551119615698</v>
      </c>
      <c r="F41" s="13">
        <f t="shared" si="5"/>
        <v>911.7544488803843</v>
      </c>
      <c r="G41" s="13">
        <f t="shared" si="6"/>
        <v>34386.466583938483</v>
      </c>
      <c r="I41" s="9">
        <f t="shared" si="13"/>
        <v>24</v>
      </c>
      <c r="J41" s="6" t="str">
        <f t="shared" si="7"/>
        <v/>
      </c>
      <c r="K41" s="5">
        <f t="shared" si="8"/>
        <v>700</v>
      </c>
      <c r="L41" s="13" t="str">
        <f t="shared" si="9"/>
        <v/>
      </c>
      <c r="M41" s="13">
        <f t="shared" si="2"/>
        <v>0</v>
      </c>
      <c r="N41" s="13">
        <f t="shared" si="10"/>
        <v>0</v>
      </c>
      <c r="O41" s="13">
        <f t="shared" si="11"/>
        <v>0</v>
      </c>
    </row>
    <row r="42" spans="1:15" x14ac:dyDescent="0.25">
      <c r="A42" s="9">
        <f t="shared" si="12"/>
        <v>25</v>
      </c>
      <c r="B42" s="6">
        <f t="shared" si="0"/>
        <v>25</v>
      </c>
      <c r="C42" s="5">
        <f t="shared" si="3"/>
        <v>45292</v>
      </c>
      <c r="D42" s="13">
        <f t="shared" si="4"/>
        <v>1000</v>
      </c>
      <c r="E42" s="13">
        <f t="shared" si="1"/>
        <v>85.966164933830896</v>
      </c>
      <c r="F42" s="13">
        <f t="shared" si="5"/>
        <v>914.0338350661691</v>
      </c>
      <c r="G42" s="13">
        <f t="shared" si="6"/>
        <v>33472.432748872314</v>
      </c>
      <c r="I42" s="9">
        <f t="shared" si="13"/>
        <v>25</v>
      </c>
      <c r="J42" s="6" t="str">
        <f t="shared" si="7"/>
        <v/>
      </c>
      <c r="K42" s="5">
        <f t="shared" si="8"/>
        <v>731</v>
      </c>
      <c r="L42" s="13" t="str">
        <f t="shared" si="9"/>
        <v/>
      </c>
      <c r="M42" s="13">
        <f t="shared" si="2"/>
        <v>0</v>
      </c>
      <c r="N42" s="13">
        <f t="shared" si="10"/>
        <v>0</v>
      </c>
      <c r="O42" s="13">
        <f t="shared" si="11"/>
        <v>0</v>
      </c>
    </row>
    <row r="43" spans="1:15" x14ac:dyDescent="0.25">
      <c r="A43" s="9">
        <f t="shared" si="12"/>
        <v>26</v>
      </c>
      <c r="B43" s="6">
        <f t="shared" si="0"/>
        <v>26</v>
      </c>
      <c r="C43" s="5">
        <f t="shared" si="3"/>
        <v>45323</v>
      </c>
      <c r="D43" s="13">
        <f t="shared" si="4"/>
        <v>1000</v>
      </c>
      <c r="E43" s="13">
        <f t="shared" si="1"/>
        <v>83.681080282581433</v>
      </c>
      <c r="F43" s="13">
        <f t="shared" si="5"/>
        <v>916.31891971741857</v>
      </c>
      <c r="G43" s="13">
        <f t="shared" si="6"/>
        <v>32556.113829154896</v>
      </c>
      <c r="I43" s="9">
        <f t="shared" si="13"/>
        <v>26</v>
      </c>
      <c r="J43" s="6" t="str">
        <f t="shared" si="7"/>
        <v/>
      </c>
      <c r="K43" s="5">
        <f t="shared" si="8"/>
        <v>762</v>
      </c>
      <c r="L43" s="13" t="str">
        <f t="shared" si="9"/>
        <v/>
      </c>
      <c r="M43" s="13">
        <f t="shared" si="2"/>
        <v>0</v>
      </c>
      <c r="N43" s="13">
        <f t="shared" si="10"/>
        <v>0</v>
      </c>
      <c r="O43" s="13">
        <f t="shared" si="11"/>
        <v>0</v>
      </c>
    </row>
    <row r="44" spans="1:15" x14ac:dyDescent="0.25">
      <c r="A44" s="9">
        <f t="shared" si="12"/>
        <v>27</v>
      </c>
      <c r="B44" s="6">
        <f t="shared" si="0"/>
        <v>27</v>
      </c>
      <c r="C44" s="5">
        <f t="shared" si="3"/>
        <v>45352</v>
      </c>
      <c r="D44" s="13">
        <f t="shared" si="4"/>
        <v>1000</v>
      </c>
      <c r="E44" s="13">
        <f t="shared" si="1"/>
        <v>81.390282919703736</v>
      </c>
      <c r="F44" s="13">
        <f t="shared" si="5"/>
        <v>918.60971708029626</v>
      </c>
      <c r="G44" s="13">
        <f t="shared" si="6"/>
        <v>31637.504112074599</v>
      </c>
      <c r="I44" s="9">
        <f t="shared" si="13"/>
        <v>27</v>
      </c>
      <c r="J44" s="6" t="str">
        <f t="shared" si="7"/>
        <v/>
      </c>
      <c r="K44" s="5">
        <f t="shared" si="8"/>
        <v>790</v>
      </c>
      <c r="L44" s="13" t="str">
        <f t="shared" si="9"/>
        <v/>
      </c>
      <c r="M44" s="13">
        <f t="shared" si="2"/>
        <v>0</v>
      </c>
      <c r="N44" s="13">
        <f t="shared" si="10"/>
        <v>0</v>
      </c>
      <c r="O44" s="13">
        <f t="shared" si="11"/>
        <v>0</v>
      </c>
    </row>
    <row r="45" spans="1:15" x14ac:dyDescent="0.25">
      <c r="A45" s="9">
        <f t="shared" si="12"/>
        <v>28</v>
      </c>
      <c r="B45" s="6">
        <f t="shared" si="0"/>
        <v>28</v>
      </c>
      <c r="C45" s="5">
        <f t="shared" si="3"/>
        <v>45383</v>
      </c>
      <c r="D45" s="13">
        <f t="shared" si="4"/>
        <v>1000</v>
      </c>
      <c r="E45" s="13">
        <f t="shared" si="1"/>
        <v>79.093758563419101</v>
      </c>
      <c r="F45" s="13">
        <f t="shared" si="5"/>
        <v>920.9062414365809</v>
      </c>
      <c r="G45" s="13">
        <f t="shared" si="6"/>
        <v>30716.597870638019</v>
      </c>
      <c r="I45" s="9">
        <f t="shared" si="13"/>
        <v>28</v>
      </c>
      <c r="J45" s="6" t="str">
        <f t="shared" si="7"/>
        <v/>
      </c>
      <c r="K45" s="5">
        <f t="shared" si="8"/>
        <v>821</v>
      </c>
      <c r="L45" s="13" t="str">
        <f t="shared" si="9"/>
        <v/>
      </c>
      <c r="M45" s="13">
        <f t="shared" si="2"/>
        <v>0</v>
      </c>
      <c r="N45" s="13">
        <f t="shared" si="10"/>
        <v>0</v>
      </c>
      <c r="O45" s="13">
        <f t="shared" si="11"/>
        <v>0</v>
      </c>
    </row>
    <row r="46" spans="1:15" x14ac:dyDescent="0.25">
      <c r="A46" s="9">
        <f t="shared" si="12"/>
        <v>29</v>
      </c>
      <c r="B46" s="6">
        <f t="shared" si="0"/>
        <v>29</v>
      </c>
      <c r="C46" s="5">
        <f t="shared" si="3"/>
        <v>45413</v>
      </c>
      <c r="D46" s="13">
        <f t="shared" si="4"/>
        <v>1000</v>
      </c>
      <c r="E46" s="13">
        <f t="shared" si="1"/>
        <v>76.791492896243767</v>
      </c>
      <c r="F46" s="13">
        <f t="shared" si="5"/>
        <v>923.20850710375623</v>
      </c>
      <c r="G46" s="13">
        <f t="shared" si="6"/>
        <v>29793.389363534265</v>
      </c>
      <c r="I46" s="9">
        <f t="shared" si="13"/>
        <v>29</v>
      </c>
      <c r="J46" s="6" t="str">
        <f t="shared" si="7"/>
        <v/>
      </c>
      <c r="K46" s="5">
        <f t="shared" si="8"/>
        <v>851</v>
      </c>
      <c r="L46" s="13" t="str">
        <f t="shared" si="9"/>
        <v/>
      </c>
      <c r="M46" s="13">
        <f t="shared" si="2"/>
        <v>0</v>
      </c>
      <c r="N46" s="13">
        <f t="shared" si="10"/>
        <v>0</v>
      </c>
      <c r="O46" s="13">
        <f t="shared" si="11"/>
        <v>0</v>
      </c>
    </row>
    <row r="47" spans="1:15" x14ac:dyDescent="0.25">
      <c r="A47" s="9">
        <f t="shared" si="12"/>
        <v>30</v>
      </c>
      <c r="B47" s="6">
        <f t="shared" si="0"/>
        <v>30</v>
      </c>
      <c r="C47" s="5">
        <f t="shared" si="3"/>
        <v>45444</v>
      </c>
      <c r="D47" s="13">
        <f t="shared" si="4"/>
        <v>1000</v>
      </c>
      <c r="E47" s="13">
        <f t="shared" si="1"/>
        <v>74.483471564900356</v>
      </c>
      <c r="F47" s="13">
        <f t="shared" si="5"/>
        <v>925.51652843509964</v>
      </c>
      <c r="G47" s="13">
        <f t="shared" si="6"/>
        <v>28867.872835099166</v>
      </c>
      <c r="I47" s="9">
        <f t="shared" si="13"/>
        <v>30</v>
      </c>
      <c r="J47" s="6" t="str">
        <f t="shared" si="7"/>
        <v/>
      </c>
      <c r="K47" s="5">
        <f t="shared" si="8"/>
        <v>882</v>
      </c>
      <c r="L47" s="13" t="str">
        <f t="shared" si="9"/>
        <v/>
      </c>
      <c r="M47" s="13">
        <f t="shared" si="2"/>
        <v>0</v>
      </c>
      <c r="N47" s="13">
        <f t="shared" si="10"/>
        <v>0</v>
      </c>
      <c r="O47" s="13">
        <f t="shared" si="11"/>
        <v>0</v>
      </c>
    </row>
    <row r="48" spans="1:15" x14ac:dyDescent="0.25">
      <c r="A48" s="9">
        <f t="shared" si="12"/>
        <v>31</v>
      </c>
      <c r="B48" s="6">
        <f t="shared" si="0"/>
        <v>31</v>
      </c>
      <c r="C48" s="5">
        <f t="shared" si="3"/>
        <v>45474</v>
      </c>
      <c r="D48" s="13">
        <f t="shared" si="4"/>
        <v>1000</v>
      </c>
      <c r="E48" s="13">
        <f t="shared" si="1"/>
        <v>72.169680180228625</v>
      </c>
      <c r="F48" s="13">
        <f t="shared" si="5"/>
        <v>927.83031981977138</v>
      </c>
      <c r="G48" s="13">
        <f t="shared" si="6"/>
        <v>27940.042515279394</v>
      </c>
      <c r="I48" s="9">
        <f t="shared" si="13"/>
        <v>31</v>
      </c>
      <c r="J48" s="6" t="str">
        <f t="shared" si="7"/>
        <v/>
      </c>
      <c r="K48" s="5">
        <f t="shared" si="8"/>
        <v>912</v>
      </c>
      <c r="L48" s="13" t="str">
        <f t="shared" si="9"/>
        <v/>
      </c>
      <c r="M48" s="13">
        <f t="shared" si="2"/>
        <v>0</v>
      </c>
      <c r="N48" s="13">
        <f t="shared" si="10"/>
        <v>0</v>
      </c>
      <c r="O48" s="13">
        <f t="shared" si="11"/>
        <v>0</v>
      </c>
    </row>
    <row r="49" spans="1:15" x14ac:dyDescent="0.25">
      <c r="A49" s="9">
        <f t="shared" si="12"/>
        <v>32</v>
      </c>
      <c r="B49" s="6">
        <f t="shared" si="0"/>
        <v>32</v>
      </c>
      <c r="C49" s="5">
        <f t="shared" si="3"/>
        <v>45505</v>
      </c>
      <c r="D49" s="13">
        <f t="shared" si="4"/>
        <v>1000</v>
      </c>
      <c r="E49" s="13">
        <f t="shared" si="1"/>
        <v>69.850104317095315</v>
      </c>
      <c r="F49" s="13">
        <f t="shared" si="5"/>
        <v>930.14989568290468</v>
      </c>
      <c r="G49" s="13">
        <f t="shared" si="6"/>
        <v>27009.892619596489</v>
      </c>
      <c r="I49" s="9">
        <f t="shared" si="13"/>
        <v>32</v>
      </c>
      <c r="J49" s="6" t="str">
        <f t="shared" si="7"/>
        <v/>
      </c>
      <c r="K49" s="5">
        <f t="shared" si="8"/>
        <v>943</v>
      </c>
      <c r="L49" s="13" t="str">
        <f t="shared" si="9"/>
        <v/>
      </c>
      <c r="M49" s="13">
        <f t="shared" si="2"/>
        <v>0</v>
      </c>
      <c r="N49" s="13">
        <f t="shared" si="10"/>
        <v>0</v>
      </c>
      <c r="O49" s="13">
        <f t="shared" si="11"/>
        <v>0</v>
      </c>
    </row>
    <row r="50" spans="1:15" x14ac:dyDescent="0.25">
      <c r="A50" s="9">
        <f t="shared" si="12"/>
        <v>33</v>
      </c>
      <c r="B50" s="6">
        <f t="shared" ref="B50:B81" si="14">IF(A50&lt;=$F$5,A50,"")</f>
        <v>33</v>
      </c>
      <c r="C50" s="5">
        <f t="shared" si="3"/>
        <v>45536</v>
      </c>
      <c r="D50" s="13">
        <f t="shared" si="4"/>
        <v>1000</v>
      </c>
      <c r="E50" s="13">
        <f t="shared" ref="E50:E81" si="15">-IFERROR(CUMIPMT($F$3,$F$5,$F$9,A49+$F$11,A49+$F$11,$F$11),0)</f>
        <v>67.524729514303999</v>
      </c>
      <c r="F50" s="13">
        <f t="shared" si="5"/>
        <v>932.475270485696</v>
      </c>
      <c r="G50" s="13">
        <f t="shared" si="6"/>
        <v>26077.417349110794</v>
      </c>
      <c r="I50" s="9">
        <f t="shared" si="13"/>
        <v>33</v>
      </c>
      <c r="J50" s="6" t="str">
        <f t="shared" si="7"/>
        <v/>
      </c>
      <c r="K50" s="5">
        <f t="shared" si="8"/>
        <v>974</v>
      </c>
      <c r="L50" s="13" t="str">
        <f t="shared" si="9"/>
        <v/>
      </c>
      <c r="M50" s="13">
        <f t="shared" ref="M50:M81" si="16">-IFERROR(CUMIPMT($N$3,$N$5,$N$9,I49+$N$11,I49+$N$11,$N$11),0)</f>
        <v>0</v>
      </c>
      <c r="N50" s="13">
        <f t="shared" si="10"/>
        <v>0</v>
      </c>
      <c r="O50" s="13">
        <f t="shared" si="11"/>
        <v>0</v>
      </c>
    </row>
    <row r="51" spans="1:15" x14ac:dyDescent="0.25">
      <c r="A51" s="9">
        <f t="shared" si="12"/>
        <v>34</v>
      </c>
      <c r="B51" s="6">
        <f t="shared" si="14"/>
        <v>34</v>
      </c>
      <c r="C51" s="5">
        <f t="shared" si="3"/>
        <v>45566</v>
      </c>
      <c r="D51" s="13">
        <f t="shared" si="4"/>
        <v>1000</v>
      </c>
      <c r="E51" s="13">
        <f t="shared" si="15"/>
        <v>65.193541274505719</v>
      </c>
      <c r="F51" s="13">
        <f t="shared" si="5"/>
        <v>934.80645872549428</v>
      </c>
      <c r="G51" s="13">
        <f t="shared" si="6"/>
        <v>25142.610890385298</v>
      </c>
      <c r="I51" s="9">
        <f t="shared" si="13"/>
        <v>34</v>
      </c>
      <c r="J51" s="6" t="str">
        <f t="shared" si="7"/>
        <v/>
      </c>
      <c r="K51" s="5">
        <f t="shared" si="8"/>
        <v>1004</v>
      </c>
      <c r="L51" s="13" t="str">
        <f t="shared" si="9"/>
        <v/>
      </c>
      <c r="M51" s="13">
        <f t="shared" si="16"/>
        <v>0</v>
      </c>
      <c r="N51" s="13">
        <f t="shared" si="10"/>
        <v>0</v>
      </c>
      <c r="O51" s="13">
        <f t="shared" si="11"/>
        <v>0</v>
      </c>
    </row>
    <row r="52" spans="1:15" x14ac:dyDescent="0.25">
      <c r="A52" s="9">
        <f t="shared" si="12"/>
        <v>35</v>
      </c>
      <c r="B52" s="6">
        <f t="shared" si="14"/>
        <v>35</v>
      </c>
      <c r="C52" s="5">
        <f t="shared" si="3"/>
        <v>45597</v>
      </c>
      <c r="D52" s="13">
        <f t="shared" si="4"/>
        <v>1000</v>
      </c>
      <c r="E52" s="13">
        <f t="shared" si="15"/>
        <v>62.856525064108041</v>
      </c>
      <c r="F52" s="13">
        <f t="shared" si="5"/>
        <v>937.14347493589196</v>
      </c>
      <c r="G52" s="13">
        <f t="shared" si="6"/>
        <v>24205.467415449406</v>
      </c>
      <c r="I52" s="9">
        <f t="shared" si="13"/>
        <v>35</v>
      </c>
      <c r="J52" s="6" t="str">
        <f t="shared" si="7"/>
        <v/>
      </c>
      <c r="K52" s="5">
        <f t="shared" si="8"/>
        <v>1035</v>
      </c>
      <c r="L52" s="13" t="str">
        <f t="shared" si="9"/>
        <v/>
      </c>
      <c r="M52" s="13">
        <f t="shared" si="16"/>
        <v>0</v>
      </c>
      <c r="N52" s="13">
        <f t="shared" si="10"/>
        <v>0</v>
      </c>
      <c r="O52" s="13">
        <f t="shared" si="11"/>
        <v>0</v>
      </c>
    </row>
    <row r="53" spans="1:15" x14ac:dyDescent="0.25">
      <c r="A53" s="9">
        <f t="shared" si="12"/>
        <v>36</v>
      </c>
      <c r="B53" s="6">
        <f t="shared" si="14"/>
        <v>36</v>
      </c>
      <c r="C53" s="5">
        <f t="shared" si="3"/>
        <v>45627</v>
      </c>
      <c r="D53" s="13">
        <f t="shared" si="4"/>
        <v>1000</v>
      </c>
      <c r="E53" s="13">
        <f t="shared" si="15"/>
        <v>60.513666313184331</v>
      </c>
      <c r="F53" s="13">
        <f t="shared" si="5"/>
        <v>939.48633368681567</v>
      </c>
      <c r="G53" s="13">
        <f t="shared" si="6"/>
        <v>23265.981081762591</v>
      </c>
      <c r="I53" s="9">
        <f t="shared" si="13"/>
        <v>36</v>
      </c>
      <c r="J53" s="6" t="str">
        <f t="shared" si="7"/>
        <v/>
      </c>
      <c r="K53" s="5">
        <f t="shared" si="8"/>
        <v>1065</v>
      </c>
      <c r="L53" s="13" t="str">
        <f t="shared" si="9"/>
        <v/>
      </c>
      <c r="M53" s="13">
        <f t="shared" si="16"/>
        <v>0</v>
      </c>
      <c r="N53" s="13">
        <f t="shared" si="10"/>
        <v>0</v>
      </c>
      <c r="O53" s="13">
        <f t="shared" si="11"/>
        <v>0</v>
      </c>
    </row>
    <row r="54" spans="1:15" x14ac:dyDescent="0.25">
      <c r="A54" s="9">
        <f t="shared" si="12"/>
        <v>37</v>
      </c>
      <c r="B54" s="6">
        <f t="shared" si="14"/>
        <v>37</v>
      </c>
      <c r="C54" s="5">
        <f t="shared" si="3"/>
        <v>45658</v>
      </c>
      <c r="D54" s="13">
        <f t="shared" si="4"/>
        <v>1000</v>
      </c>
      <c r="E54" s="13">
        <f t="shared" si="15"/>
        <v>58.164950415383259</v>
      </c>
      <c r="F54" s="13">
        <f t="shared" si="5"/>
        <v>941.83504958461674</v>
      </c>
      <c r="G54" s="13">
        <f t="shared" si="6"/>
        <v>22324.146032177974</v>
      </c>
      <c r="I54" s="9">
        <f t="shared" si="13"/>
        <v>37</v>
      </c>
      <c r="J54" s="6" t="str">
        <f t="shared" si="7"/>
        <v/>
      </c>
      <c r="K54" s="5">
        <f t="shared" si="8"/>
        <v>1096</v>
      </c>
      <c r="L54" s="13" t="str">
        <f t="shared" si="9"/>
        <v/>
      </c>
      <c r="M54" s="13">
        <f t="shared" si="16"/>
        <v>0</v>
      </c>
      <c r="N54" s="13">
        <f t="shared" si="10"/>
        <v>0</v>
      </c>
      <c r="O54" s="13">
        <f t="shared" si="11"/>
        <v>0</v>
      </c>
    </row>
    <row r="55" spans="1:15" x14ac:dyDescent="0.25">
      <c r="A55" s="9">
        <f t="shared" si="12"/>
        <v>38</v>
      </c>
      <c r="B55" s="6">
        <f t="shared" si="14"/>
        <v>38</v>
      </c>
      <c r="C55" s="5">
        <f t="shared" si="3"/>
        <v>45689</v>
      </c>
      <c r="D55" s="13">
        <f t="shared" si="4"/>
        <v>1000</v>
      </c>
      <c r="E55" s="13">
        <f t="shared" si="15"/>
        <v>55.810362727837969</v>
      </c>
      <c r="F55" s="13">
        <f t="shared" si="5"/>
        <v>944.18963727216203</v>
      </c>
      <c r="G55" s="13">
        <f t="shared" si="6"/>
        <v>21379.956394905814</v>
      </c>
      <c r="I55" s="9">
        <f t="shared" si="13"/>
        <v>38</v>
      </c>
      <c r="J55" s="6" t="str">
        <f t="shared" si="7"/>
        <v/>
      </c>
      <c r="K55" s="5">
        <f t="shared" si="8"/>
        <v>1127</v>
      </c>
      <c r="L55" s="13" t="str">
        <f t="shared" si="9"/>
        <v/>
      </c>
      <c r="M55" s="13">
        <f t="shared" si="16"/>
        <v>0</v>
      </c>
      <c r="N55" s="13">
        <f t="shared" si="10"/>
        <v>0</v>
      </c>
      <c r="O55" s="13">
        <f t="shared" si="11"/>
        <v>0</v>
      </c>
    </row>
    <row r="56" spans="1:15" x14ac:dyDescent="0.25">
      <c r="A56" s="9">
        <f t="shared" si="12"/>
        <v>39</v>
      </c>
      <c r="B56" s="6">
        <f t="shared" si="14"/>
        <v>39</v>
      </c>
      <c r="C56" s="5">
        <f t="shared" si="3"/>
        <v>45717</v>
      </c>
      <c r="D56" s="13">
        <f t="shared" si="4"/>
        <v>1000</v>
      </c>
      <c r="E56" s="13">
        <f t="shared" si="15"/>
        <v>53.449888571073416</v>
      </c>
      <c r="F56" s="13">
        <f t="shared" si="5"/>
        <v>946.55011142892658</v>
      </c>
      <c r="G56" s="13">
        <f t="shared" si="6"/>
        <v>20433.406283476888</v>
      </c>
      <c r="I56" s="9">
        <f t="shared" si="13"/>
        <v>39</v>
      </c>
      <c r="J56" s="6" t="str">
        <f t="shared" si="7"/>
        <v/>
      </c>
      <c r="K56" s="5">
        <f t="shared" si="8"/>
        <v>1155</v>
      </c>
      <c r="L56" s="13" t="str">
        <f t="shared" si="9"/>
        <v/>
      </c>
      <c r="M56" s="13">
        <f t="shared" si="16"/>
        <v>0</v>
      </c>
      <c r="N56" s="13">
        <f t="shared" si="10"/>
        <v>0</v>
      </c>
      <c r="O56" s="13">
        <f t="shared" si="11"/>
        <v>0</v>
      </c>
    </row>
    <row r="57" spans="1:15" x14ac:dyDescent="0.25">
      <c r="A57" s="9">
        <f t="shared" si="12"/>
        <v>40</v>
      </c>
      <c r="B57" s="6">
        <f t="shared" si="14"/>
        <v>40</v>
      </c>
      <c r="C57" s="5">
        <f t="shared" si="3"/>
        <v>45748</v>
      </c>
      <c r="D57" s="13">
        <f t="shared" si="4"/>
        <v>1000</v>
      </c>
      <c r="E57" s="13">
        <f t="shared" si="15"/>
        <v>51.083513228917354</v>
      </c>
      <c r="F57" s="13">
        <f t="shared" si="5"/>
        <v>948.91648677108265</v>
      </c>
      <c r="G57" s="13">
        <f t="shared" si="6"/>
        <v>19484.489796705806</v>
      </c>
      <c r="I57" s="9">
        <f t="shared" si="13"/>
        <v>40</v>
      </c>
      <c r="J57" s="6" t="str">
        <f t="shared" si="7"/>
        <v/>
      </c>
      <c r="K57" s="5">
        <f t="shared" si="8"/>
        <v>1186</v>
      </c>
      <c r="L57" s="13" t="str">
        <f t="shared" si="9"/>
        <v/>
      </c>
      <c r="M57" s="13">
        <f t="shared" si="16"/>
        <v>0</v>
      </c>
      <c r="N57" s="13">
        <f t="shared" si="10"/>
        <v>0</v>
      </c>
      <c r="O57" s="13">
        <f t="shared" si="11"/>
        <v>0</v>
      </c>
    </row>
    <row r="58" spans="1:15" x14ac:dyDescent="0.25">
      <c r="A58" s="9">
        <f t="shared" si="12"/>
        <v>41</v>
      </c>
      <c r="B58" s="6">
        <f t="shared" si="14"/>
        <v>41</v>
      </c>
      <c r="C58" s="5">
        <f t="shared" si="3"/>
        <v>45778</v>
      </c>
      <c r="D58" s="13">
        <f t="shared" si="4"/>
        <v>1000</v>
      </c>
      <c r="E58" s="13">
        <f t="shared" si="15"/>
        <v>48.711221948405523</v>
      </c>
      <c r="F58" s="13">
        <f t="shared" si="5"/>
        <v>951.28877805159448</v>
      </c>
      <c r="G58" s="13">
        <f t="shared" si="6"/>
        <v>18533.20101865421</v>
      </c>
      <c r="I58" s="9">
        <f t="shared" si="13"/>
        <v>41</v>
      </c>
      <c r="J58" s="6" t="str">
        <f t="shared" si="7"/>
        <v/>
      </c>
      <c r="K58" s="5">
        <f t="shared" si="8"/>
        <v>1216</v>
      </c>
      <c r="L58" s="13" t="str">
        <f t="shared" si="9"/>
        <v/>
      </c>
      <c r="M58" s="13">
        <f t="shared" si="16"/>
        <v>0</v>
      </c>
      <c r="N58" s="13">
        <f t="shared" si="10"/>
        <v>0</v>
      </c>
      <c r="O58" s="13">
        <f t="shared" si="11"/>
        <v>0</v>
      </c>
    </row>
    <row r="59" spans="1:15" x14ac:dyDescent="0.25">
      <c r="A59" s="9">
        <f t="shared" si="12"/>
        <v>42</v>
      </c>
      <c r="B59" s="6">
        <f t="shared" si="14"/>
        <v>42</v>
      </c>
      <c r="C59" s="5">
        <f t="shared" si="3"/>
        <v>45809</v>
      </c>
      <c r="D59" s="13">
        <f t="shared" si="4"/>
        <v>1000</v>
      </c>
      <c r="E59" s="13">
        <f t="shared" si="15"/>
        <v>46.332999939692627</v>
      </c>
      <c r="F59" s="13">
        <f t="shared" si="5"/>
        <v>953.66700006030737</v>
      </c>
      <c r="G59" s="13">
        <f t="shared" si="6"/>
        <v>17579.534018593902</v>
      </c>
      <c r="I59" s="9">
        <f t="shared" si="13"/>
        <v>42</v>
      </c>
      <c r="J59" s="6" t="str">
        <f t="shared" si="7"/>
        <v/>
      </c>
      <c r="K59" s="5">
        <f t="shared" si="8"/>
        <v>1247</v>
      </c>
      <c r="L59" s="13" t="str">
        <f t="shared" si="9"/>
        <v/>
      </c>
      <c r="M59" s="13">
        <f t="shared" si="16"/>
        <v>0</v>
      </c>
      <c r="N59" s="13">
        <f t="shared" si="10"/>
        <v>0</v>
      </c>
      <c r="O59" s="13">
        <f t="shared" si="11"/>
        <v>0</v>
      </c>
    </row>
    <row r="60" spans="1:15" x14ac:dyDescent="0.25">
      <c r="A60" s="9">
        <f t="shared" si="12"/>
        <v>43</v>
      </c>
      <c r="B60" s="6">
        <f t="shared" si="14"/>
        <v>43</v>
      </c>
      <c r="C60" s="5">
        <f t="shared" si="3"/>
        <v>45839</v>
      </c>
      <c r="D60" s="13">
        <f t="shared" si="4"/>
        <v>1000</v>
      </c>
      <c r="E60" s="13">
        <f t="shared" si="15"/>
        <v>43.94883237595775</v>
      </c>
      <c r="F60" s="13">
        <f t="shared" si="5"/>
        <v>956.05116762404225</v>
      </c>
      <c r="G60" s="13">
        <f t="shared" si="6"/>
        <v>16623.48285096986</v>
      </c>
      <c r="I60" s="9">
        <f t="shared" si="13"/>
        <v>43</v>
      </c>
      <c r="J60" s="6" t="str">
        <f t="shared" si="7"/>
        <v/>
      </c>
      <c r="K60" s="5">
        <f t="shared" si="8"/>
        <v>1277</v>
      </c>
      <c r="L60" s="13" t="str">
        <f t="shared" si="9"/>
        <v/>
      </c>
      <c r="M60" s="13">
        <f t="shared" si="16"/>
        <v>0</v>
      </c>
      <c r="N60" s="13">
        <f t="shared" si="10"/>
        <v>0</v>
      </c>
      <c r="O60" s="13">
        <f t="shared" si="11"/>
        <v>0</v>
      </c>
    </row>
    <row r="61" spans="1:15" x14ac:dyDescent="0.25">
      <c r="A61" s="9">
        <f t="shared" si="12"/>
        <v>44</v>
      </c>
      <c r="B61" s="6">
        <f t="shared" si="14"/>
        <v>44</v>
      </c>
      <c r="C61" s="5">
        <f t="shared" si="3"/>
        <v>45870</v>
      </c>
      <c r="D61" s="13">
        <f t="shared" si="4"/>
        <v>1000</v>
      </c>
      <c r="E61" s="13">
        <f t="shared" si="15"/>
        <v>41.558704393313633</v>
      </c>
      <c r="F61" s="13">
        <f t="shared" si="5"/>
        <v>958.44129560668637</v>
      </c>
      <c r="G61" s="13">
        <f t="shared" si="6"/>
        <v>15665.041555363174</v>
      </c>
      <c r="I61" s="9">
        <f t="shared" si="13"/>
        <v>44</v>
      </c>
      <c r="J61" s="6" t="str">
        <f t="shared" si="7"/>
        <v/>
      </c>
      <c r="K61" s="5">
        <f t="shared" si="8"/>
        <v>1308</v>
      </c>
      <c r="L61" s="13" t="str">
        <f t="shared" si="9"/>
        <v/>
      </c>
      <c r="M61" s="13">
        <f t="shared" si="16"/>
        <v>0</v>
      </c>
      <c r="N61" s="13">
        <f t="shared" si="10"/>
        <v>0</v>
      </c>
      <c r="O61" s="13">
        <f t="shared" si="11"/>
        <v>0</v>
      </c>
    </row>
    <row r="62" spans="1:15" x14ac:dyDescent="0.25">
      <c r="A62" s="9">
        <f t="shared" si="12"/>
        <v>45</v>
      </c>
      <c r="B62" s="6">
        <f t="shared" si="14"/>
        <v>45</v>
      </c>
      <c r="C62" s="5">
        <f t="shared" si="3"/>
        <v>45901</v>
      </c>
      <c r="D62" s="13">
        <f t="shared" si="4"/>
        <v>1000</v>
      </c>
      <c r="E62" s="13">
        <f t="shared" si="15"/>
        <v>39.16260109071311</v>
      </c>
      <c r="F62" s="13">
        <f t="shared" si="5"/>
        <v>960.83739890928689</v>
      </c>
      <c r="G62" s="13">
        <f t="shared" si="6"/>
        <v>14704.204156453887</v>
      </c>
      <c r="I62" s="9">
        <f t="shared" si="13"/>
        <v>45</v>
      </c>
      <c r="J62" s="6" t="str">
        <f t="shared" si="7"/>
        <v/>
      </c>
      <c r="K62" s="5">
        <f t="shared" si="8"/>
        <v>1339</v>
      </c>
      <c r="L62" s="13" t="str">
        <f t="shared" si="9"/>
        <v/>
      </c>
      <c r="M62" s="13">
        <f t="shared" si="16"/>
        <v>0</v>
      </c>
      <c r="N62" s="13">
        <f t="shared" si="10"/>
        <v>0</v>
      </c>
      <c r="O62" s="13">
        <f t="shared" si="11"/>
        <v>0</v>
      </c>
    </row>
    <row r="63" spans="1:15" x14ac:dyDescent="0.25">
      <c r="A63" s="9">
        <f t="shared" si="12"/>
        <v>46</v>
      </c>
      <c r="B63" s="6">
        <f t="shared" si="14"/>
        <v>46</v>
      </c>
      <c r="C63" s="5">
        <f t="shared" si="3"/>
        <v>45931</v>
      </c>
      <c r="D63" s="13">
        <f t="shared" si="4"/>
        <v>1000</v>
      </c>
      <c r="E63" s="13">
        <f t="shared" si="15"/>
        <v>36.760507529856</v>
      </c>
      <c r="F63" s="13">
        <f t="shared" si="5"/>
        <v>963.239492470144</v>
      </c>
      <c r="G63" s="13">
        <f t="shared" si="6"/>
        <v>13740.964663983743</v>
      </c>
      <c r="I63" s="9">
        <f t="shared" si="13"/>
        <v>46</v>
      </c>
      <c r="J63" s="6" t="str">
        <f t="shared" si="7"/>
        <v/>
      </c>
      <c r="K63" s="5">
        <f t="shared" si="8"/>
        <v>1369</v>
      </c>
      <c r="L63" s="13" t="str">
        <f t="shared" si="9"/>
        <v/>
      </c>
      <c r="M63" s="13">
        <f t="shared" si="16"/>
        <v>0</v>
      </c>
      <c r="N63" s="13">
        <f t="shared" si="10"/>
        <v>0</v>
      </c>
      <c r="O63" s="13">
        <f t="shared" si="11"/>
        <v>0</v>
      </c>
    </row>
    <row r="64" spans="1:15" x14ac:dyDescent="0.25">
      <c r="A64" s="9">
        <f t="shared" si="12"/>
        <v>47</v>
      </c>
      <c r="B64" s="6">
        <f t="shared" si="14"/>
        <v>47</v>
      </c>
      <c r="C64" s="5">
        <f t="shared" si="3"/>
        <v>45962</v>
      </c>
      <c r="D64" s="13">
        <f t="shared" si="4"/>
        <v>1000</v>
      </c>
      <c r="E64" s="13">
        <f t="shared" si="15"/>
        <v>34.35240873509656</v>
      </c>
      <c r="F64" s="13">
        <f t="shared" si="5"/>
        <v>965.64759126490344</v>
      </c>
      <c r="G64" s="13">
        <f t="shared" si="6"/>
        <v>12775.317072718839</v>
      </c>
      <c r="I64" s="9">
        <f t="shared" si="13"/>
        <v>47</v>
      </c>
      <c r="J64" s="6" t="str">
        <f t="shared" si="7"/>
        <v/>
      </c>
      <c r="K64" s="5">
        <f t="shared" si="8"/>
        <v>1400</v>
      </c>
      <c r="L64" s="13" t="str">
        <f t="shared" si="9"/>
        <v/>
      </c>
      <c r="M64" s="13">
        <f t="shared" si="16"/>
        <v>0</v>
      </c>
      <c r="N64" s="13">
        <f t="shared" si="10"/>
        <v>0</v>
      </c>
      <c r="O64" s="13">
        <f t="shared" si="11"/>
        <v>0</v>
      </c>
    </row>
    <row r="65" spans="1:15" x14ac:dyDescent="0.25">
      <c r="A65" s="9">
        <f t="shared" si="12"/>
        <v>48</v>
      </c>
      <c r="B65" s="6">
        <f t="shared" si="14"/>
        <v>48</v>
      </c>
      <c r="C65" s="5">
        <f t="shared" si="3"/>
        <v>45992</v>
      </c>
      <c r="D65" s="13">
        <f t="shared" si="4"/>
        <v>1000</v>
      </c>
      <c r="E65" s="13">
        <f t="shared" si="15"/>
        <v>31.938289693350384</v>
      </c>
      <c r="F65" s="13">
        <f t="shared" si="5"/>
        <v>968.06171030664962</v>
      </c>
      <c r="G65" s="13">
        <f t="shared" si="6"/>
        <v>11807.25536241219</v>
      </c>
      <c r="I65" s="9">
        <f t="shared" si="13"/>
        <v>48</v>
      </c>
      <c r="J65" s="6" t="str">
        <f t="shared" si="7"/>
        <v/>
      </c>
      <c r="K65" s="5">
        <f t="shared" si="8"/>
        <v>1430</v>
      </c>
      <c r="L65" s="13" t="str">
        <f t="shared" si="9"/>
        <v/>
      </c>
      <c r="M65" s="13">
        <f t="shared" si="16"/>
        <v>0</v>
      </c>
      <c r="N65" s="13">
        <f t="shared" si="10"/>
        <v>0</v>
      </c>
      <c r="O65" s="13">
        <f t="shared" si="11"/>
        <v>0</v>
      </c>
    </row>
    <row r="66" spans="1:15" x14ac:dyDescent="0.25">
      <c r="A66" s="9">
        <f t="shared" si="12"/>
        <v>49</v>
      </c>
      <c r="B66" s="6">
        <f t="shared" si="14"/>
        <v>49</v>
      </c>
      <c r="C66" s="5">
        <f t="shared" si="3"/>
        <v>46023</v>
      </c>
      <c r="D66" s="13">
        <f t="shared" si="4"/>
        <v>1000</v>
      </c>
      <c r="E66" s="13">
        <f t="shared" si="15"/>
        <v>29.518135353999696</v>
      </c>
      <c r="F66" s="13">
        <f t="shared" si="5"/>
        <v>970.4818646460003</v>
      </c>
      <c r="G66" s="13">
        <f t="shared" si="6"/>
        <v>10836.773497766189</v>
      </c>
      <c r="I66" s="9">
        <f t="shared" si="13"/>
        <v>49</v>
      </c>
      <c r="J66" s="6" t="str">
        <f t="shared" si="7"/>
        <v/>
      </c>
      <c r="K66" s="5">
        <f t="shared" si="8"/>
        <v>1461</v>
      </c>
      <c r="L66" s="13" t="str">
        <f t="shared" si="9"/>
        <v/>
      </c>
      <c r="M66" s="13">
        <f t="shared" si="16"/>
        <v>0</v>
      </c>
      <c r="N66" s="13">
        <f t="shared" si="10"/>
        <v>0</v>
      </c>
      <c r="O66" s="13">
        <f t="shared" si="11"/>
        <v>0</v>
      </c>
    </row>
    <row r="67" spans="1:15" x14ac:dyDescent="0.25">
      <c r="A67" s="9">
        <f t="shared" si="12"/>
        <v>50</v>
      </c>
      <c r="B67" s="6">
        <f t="shared" si="14"/>
        <v>50</v>
      </c>
      <c r="C67" s="5">
        <f t="shared" si="3"/>
        <v>46054</v>
      </c>
      <c r="D67" s="13">
        <f t="shared" si="4"/>
        <v>1000</v>
      </c>
      <c r="E67" s="13">
        <f t="shared" si="15"/>
        <v>27.09193062880081</v>
      </c>
      <c r="F67" s="13">
        <f t="shared" si="5"/>
        <v>972.90806937119919</v>
      </c>
      <c r="G67" s="13">
        <f t="shared" si="6"/>
        <v>9863.8654283949909</v>
      </c>
      <c r="I67" s="9">
        <f t="shared" si="13"/>
        <v>50</v>
      </c>
      <c r="J67" s="6" t="str">
        <f t="shared" si="7"/>
        <v/>
      </c>
      <c r="K67" s="5">
        <f t="shared" si="8"/>
        <v>1492</v>
      </c>
      <c r="L67" s="13" t="str">
        <f t="shared" si="9"/>
        <v/>
      </c>
      <c r="M67" s="13">
        <f t="shared" si="16"/>
        <v>0</v>
      </c>
      <c r="N67" s="13">
        <f t="shared" si="10"/>
        <v>0</v>
      </c>
      <c r="O67" s="13">
        <f t="shared" si="11"/>
        <v>0</v>
      </c>
    </row>
    <row r="68" spans="1:15" x14ac:dyDescent="0.25">
      <c r="A68" s="9">
        <f t="shared" si="12"/>
        <v>51</v>
      </c>
      <c r="B68" s="6">
        <f t="shared" si="14"/>
        <v>51</v>
      </c>
      <c r="C68" s="5">
        <f t="shared" si="3"/>
        <v>46082</v>
      </c>
      <c r="D68" s="13">
        <f t="shared" si="4"/>
        <v>1000</v>
      </c>
      <c r="E68" s="13">
        <f t="shared" si="15"/>
        <v>24.659660391788861</v>
      </c>
      <c r="F68" s="13">
        <f t="shared" si="5"/>
        <v>975.34033960821114</v>
      </c>
      <c r="G68" s="13">
        <f t="shared" si="6"/>
        <v>8888.5250887867805</v>
      </c>
      <c r="I68" s="9">
        <f t="shared" si="13"/>
        <v>51</v>
      </c>
      <c r="J68" s="6" t="str">
        <f t="shared" si="7"/>
        <v/>
      </c>
      <c r="K68" s="5">
        <f t="shared" si="8"/>
        <v>1521</v>
      </c>
      <c r="L68" s="13" t="str">
        <f t="shared" si="9"/>
        <v/>
      </c>
      <c r="M68" s="13">
        <f t="shared" si="16"/>
        <v>0</v>
      </c>
      <c r="N68" s="13">
        <f t="shared" si="10"/>
        <v>0</v>
      </c>
      <c r="O68" s="13">
        <f t="shared" si="11"/>
        <v>0</v>
      </c>
    </row>
    <row r="69" spans="1:15" x14ac:dyDescent="0.25">
      <c r="A69" s="9">
        <f t="shared" si="12"/>
        <v>52</v>
      </c>
      <c r="B69" s="6">
        <f t="shared" si="14"/>
        <v>52</v>
      </c>
      <c r="C69" s="5">
        <f t="shared" si="3"/>
        <v>46113</v>
      </c>
      <c r="D69" s="13">
        <f t="shared" si="4"/>
        <v>1000</v>
      </c>
      <c r="E69" s="13">
        <f t="shared" si="15"/>
        <v>22.221309479184356</v>
      </c>
      <c r="F69" s="13">
        <f t="shared" si="5"/>
        <v>977.77869052081564</v>
      </c>
      <c r="G69" s="13">
        <f t="shared" si="6"/>
        <v>7910.7463982659647</v>
      </c>
      <c r="I69" s="9">
        <f t="shared" si="13"/>
        <v>52</v>
      </c>
      <c r="J69" s="6" t="str">
        <f t="shared" si="7"/>
        <v/>
      </c>
      <c r="K69" s="5">
        <f t="shared" si="8"/>
        <v>1552</v>
      </c>
      <c r="L69" s="13" t="str">
        <f t="shared" si="9"/>
        <v/>
      </c>
      <c r="M69" s="13">
        <f t="shared" si="16"/>
        <v>0</v>
      </c>
      <c r="N69" s="13">
        <f t="shared" si="10"/>
        <v>0</v>
      </c>
      <c r="O69" s="13">
        <f t="shared" si="11"/>
        <v>0</v>
      </c>
    </row>
    <row r="70" spans="1:15" x14ac:dyDescent="0.25">
      <c r="A70" s="9">
        <f t="shared" si="12"/>
        <v>53</v>
      </c>
      <c r="B70" s="6">
        <f t="shared" si="14"/>
        <v>53</v>
      </c>
      <c r="C70" s="5">
        <f t="shared" si="3"/>
        <v>46143</v>
      </c>
      <c r="D70" s="13">
        <f t="shared" si="4"/>
        <v>1000</v>
      </c>
      <c r="E70" s="13">
        <f t="shared" si="15"/>
        <v>19.776862689298355</v>
      </c>
      <c r="F70" s="13">
        <f t="shared" si="5"/>
        <v>980.22313731070165</v>
      </c>
      <c r="G70" s="13">
        <f t="shared" si="6"/>
        <v>6930.5232609552631</v>
      </c>
      <c r="I70" s="9">
        <f t="shared" si="13"/>
        <v>53</v>
      </c>
      <c r="J70" s="6" t="str">
        <f t="shared" si="7"/>
        <v/>
      </c>
      <c r="K70" s="5">
        <f t="shared" si="8"/>
        <v>1582</v>
      </c>
      <c r="L70" s="13" t="str">
        <f t="shared" si="9"/>
        <v/>
      </c>
      <c r="M70" s="13">
        <f t="shared" si="16"/>
        <v>0</v>
      </c>
      <c r="N70" s="13">
        <f t="shared" si="10"/>
        <v>0</v>
      </c>
      <c r="O70" s="13">
        <f t="shared" si="11"/>
        <v>0</v>
      </c>
    </row>
    <row r="71" spans="1:15" x14ac:dyDescent="0.25">
      <c r="A71" s="9">
        <f t="shared" si="12"/>
        <v>54</v>
      </c>
      <c r="B71" s="6">
        <f t="shared" si="14"/>
        <v>54</v>
      </c>
      <c r="C71" s="5">
        <f t="shared" si="3"/>
        <v>46174</v>
      </c>
      <c r="D71" s="13">
        <f t="shared" si="4"/>
        <v>1000</v>
      </c>
      <c r="E71" s="13">
        <f t="shared" si="15"/>
        <v>17.326304782437433</v>
      </c>
      <c r="F71" s="13">
        <f t="shared" si="5"/>
        <v>982.67369521756257</v>
      </c>
      <c r="G71" s="13">
        <f t="shared" si="6"/>
        <v>5947.8495657377007</v>
      </c>
      <c r="I71" s="9">
        <f t="shared" si="13"/>
        <v>54</v>
      </c>
      <c r="J71" s="6" t="str">
        <f t="shared" si="7"/>
        <v/>
      </c>
      <c r="K71" s="5">
        <f t="shared" si="8"/>
        <v>1613</v>
      </c>
      <c r="L71" s="13" t="str">
        <f t="shared" si="9"/>
        <v/>
      </c>
      <c r="M71" s="13">
        <f t="shared" si="16"/>
        <v>0</v>
      </c>
      <c r="N71" s="13">
        <f t="shared" si="10"/>
        <v>0</v>
      </c>
      <c r="O71" s="13">
        <f t="shared" si="11"/>
        <v>0</v>
      </c>
    </row>
    <row r="72" spans="1:15" x14ac:dyDescent="0.25">
      <c r="A72" s="9">
        <f t="shared" si="12"/>
        <v>55</v>
      </c>
      <c r="B72" s="6">
        <f t="shared" si="14"/>
        <v>55</v>
      </c>
      <c r="C72" s="5">
        <f t="shared" si="3"/>
        <v>46204</v>
      </c>
      <c r="D72" s="13">
        <f t="shared" si="4"/>
        <v>1000</v>
      </c>
      <c r="E72" s="13">
        <f t="shared" si="15"/>
        <v>14.869620480809772</v>
      </c>
      <c r="F72" s="13">
        <f t="shared" si="5"/>
        <v>985.13037951919023</v>
      </c>
      <c r="G72" s="13">
        <f t="shared" si="6"/>
        <v>4962.71918621851</v>
      </c>
      <c r="I72" s="9">
        <f t="shared" si="13"/>
        <v>55</v>
      </c>
      <c r="J72" s="6" t="str">
        <f t="shared" si="7"/>
        <v/>
      </c>
      <c r="K72" s="5">
        <f t="shared" si="8"/>
        <v>1643</v>
      </c>
      <c r="L72" s="13" t="str">
        <f t="shared" si="9"/>
        <v/>
      </c>
      <c r="M72" s="13">
        <f t="shared" si="16"/>
        <v>0</v>
      </c>
      <c r="N72" s="13">
        <f t="shared" si="10"/>
        <v>0</v>
      </c>
      <c r="O72" s="13">
        <f t="shared" si="11"/>
        <v>0</v>
      </c>
    </row>
    <row r="73" spans="1:15" x14ac:dyDescent="0.25">
      <c r="A73" s="9">
        <f t="shared" si="12"/>
        <v>56</v>
      </c>
      <c r="B73" s="6">
        <f t="shared" si="14"/>
        <v>56</v>
      </c>
      <c r="C73" s="5">
        <f t="shared" si="3"/>
        <v>46235</v>
      </c>
      <c r="D73" s="13">
        <f t="shared" si="4"/>
        <v>1000</v>
      </c>
      <c r="E73" s="13">
        <f t="shared" si="15"/>
        <v>12.40679446842762</v>
      </c>
      <c r="F73" s="13">
        <f t="shared" si="5"/>
        <v>987.59320553157238</v>
      </c>
      <c r="G73" s="13">
        <f t="shared" si="6"/>
        <v>3975.1259806869375</v>
      </c>
      <c r="I73" s="9">
        <f t="shared" si="13"/>
        <v>56</v>
      </c>
      <c r="J73" s="6" t="str">
        <f t="shared" si="7"/>
        <v/>
      </c>
      <c r="K73" s="5">
        <f t="shared" si="8"/>
        <v>1674</v>
      </c>
      <c r="L73" s="13" t="str">
        <f t="shared" si="9"/>
        <v/>
      </c>
      <c r="M73" s="13">
        <f t="shared" si="16"/>
        <v>0</v>
      </c>
      <c r="N73" s="13">
        <f t="shared" si="10"/>
        <v>0</v>
      </c>
      <c r="O73" s="13">
        <f t="shared" si="11"/>
        <v>0</v>
      </c>
    </row>
    <row r="74" spans="1:15" x14ac:dyDescent="0.25">
      <c r="A74" s="9">
        <f t="shared" si="12"/>
        <v>57</v>
      </c>
      <c r="B74" s="6">
        <f t="shared" si="14"/>
        <v>57</v>
      </c>
      <c r="C74" s="5">
        <f t="shared" si="3"/>
        <v>46266</v>
      </c>
      <c r="D74" s="13">
        <f t="shared" si="4"/>
        <v>1000</v>
      </c>
      <c r="E74" s="13">
        <f t="shared" si="15"/>
        <v>9.937811391014975</v>
      </c>
      <c r="F74" s="13">
        <f t="shared" si="5"/>
        <v>990.06218860898502</v>
      </c>
      <c r="G74" s="13">
        <f t="shared" si="6"/>
        <v>2985.0637920779527</v>
      </c>
      <c r="I74" s="9">
        <f t="shared" si="13"/>
        <v>57</v>
      </c>
      <c r="J74" s="6" t="str">
        <f t="shared" si="7"/>
        <v/>
      </c>
      <c r="K74" s="5">
        <f t="shared" si="8"/>
        <v>1705</v>
      </c>
      <c r="L74" s="13" t="str">
        <f t="shared" si="9"/>
        <v/>
      </c>
      <c r="M74" s="13">
        <f t="shared" si="16"/>
        <v>0</v>
      </c>
      <c r="N74" s="13">
        <f t="shared" si="10"/>
        <v>0</v>
      </c>
      <c r="O74" s="13">
        <f t="shared" si="11"/>
        <v>0</v>
      </c>
    </row>
    <row r="75" spans="1:15" x14ac:dyDescent="0.25">
      <c r="A75" s="9">
        <f t="shared" si="12"/>
        <v>58</v>
      </c>
      <c r="B75" s="6">
        <f t="shared" si="14"/>
        <v>58</v>
      </c>
      <c r="C75" s="5">
        <f t="shared" si="3"/>
        <v>46296</v>
      </c>
      <c r="D75" s="13">
        <f t="shared" si="4"/>
        <v>1000</v>
      </c>
      <c r="E75" s="13">
        <f t="shared" si="15"/>
        <v>7.4626558559084515</v>
      </c>
      <c r="F75" s="13">
        <f t="shared" si="5"/>
        <v>992.53734414409155</v>
      </c>
      <c r="G75" s="13">
        <f t="shared" si="6"/>
        <v>1992.5264479338612</v>
      </c>
      <c r="I75" s="9">
        <f t="shared" si="13"/>
        <v>58</v>
      </c>
      <c r="J75" s="6" t="str">
        <f t="shared" si="7"/>
        <v/>
      </c>
      <c r="K75" s="5">
        <f t="shared" si="8"/>
        <v>1735</v>
      </c>
      <c r="L75" s="13" t="str">
        <f t="shared" si="9"/>
        <v/>
      </c>
      <c r="M75" s="13">
        <f t="shared" si="16"/>
        <v>0</v>
      </c>
      <c r="N75" s="13">
        <f t="shared" si="10"/>
        <v>0</v>
      </c>
      <c r="O75" s="13">
        <f t="shared" si="11"/>
        <v>0</v>
      </c>
    </row>
    <row r="76" spans="1:15" x14ac:dyDescent="0.25">
      <c r="A76" s="9">
        <f t="shared" si="12"/>
        <v>59</v>
      </c>
      <c r="B76" s="6">
        <f t="shared" si="14"/>
        <v>59</v>
      </c>
      <c r="C76" s="5">
        <f t="shared" si="3"/>
        <v>46327</v>
      </c>
      <c r="D76" s="13">
        <f t="shared" si="4"/>
        <v>1000</v>
      </c>
      <c r="E76" s="13">
        <f t="shared" si="15"/>
        <v>4.9813124319642839</v>
      </c>
      <c r="F76" s="13">
        <f t="shared" si="5"/>
        <v>995.01868756803572</v>
      </c>
      <c r="G76" s="13">
        <f t="shared" si="6"/>
        <v>997.50776036582545</v>
      </c>
      <c r="I76" s="9">
        <f t="shared" si="13"/>
        <v>59</v>
      </c>
      <c r="J76" s="6" t="str">
        <f t="shared" si="7"/>
        <v/>
      </c>
      <c r="K76" s="5">
        <f t="shared" si="8"/>
        <v>1766</v>
      </c>
      <c r="L76" s="13" t="str">
        <f t="shared" si="9"/>
        <v/>
      </c>
      <c r="M76" s="13">
        <f t="shared" si="16"/>
        <v>0</v>
      </c>
      <c r="N76" s="13">
        <f t="shared" si="10"/>
        <v>0</v>
      </c>
      <c r="O76" s="13">
        <f t="shared" si="11"/>
        <v>0</v>
      </c>
    </row>
    <row r="77" spans="1:15" x14ac:dyDescent="0.25">
      <c r="A77" s="9">
        <f t="shared" si="12"/>
        <v>60</v>
      </c>
      <c r="B77" s="6">
        <f t="shared" si="14"/>
        <v>60</v>
      </c>
      <c r="C77" s="5">
        <f t="shared" si="3"/>
        <v>46357</v>
      </c>
      <c r="D77" s="13">
        <f t="shared" si="4"/>
        <v>1000</v>
      </c>
      <c r="E77" s="13">
        <f t="shared" si="15"/>
        <v>2.4937656494599878</v>
      </c>
      <c r="F77" s="13">
        <f t="shared" si="5"/>
        <v>997.50623435054001</v>
      </c>
      <c r="G77" s="13">
        <f t="shared" si="6"/>
        <v>1.5260152854352782E-3</v>
      </c>
      <c r="I77" s="9">
        <f t="shared" si="13"/>
        <v>60</v>
      </c>
      <c r="J77" s="6" t="str">
        <f t="shared" si="7"/>
        <v/>
      </c>
      <c r="K77" s="5">
        <f t="shared" si="8"/>
        <v>1796</v>
      </c>
      <c r="L77" s="13" t="str">
        <f t="shared" si="9"/>
        <v/>
      </c>
      <c r="M77" s="13">
        <f t="shared" si="16"/>
        <v>0</v>
      </c>
      <c r="N77" s="13">
        <f t="shared" si="10"/>
        <v>0</v>
      </c>
      <c r="O77" s="13">
        <f t="shared" si="11"/>
        <v>0</v>
      </c>
    </row>
    <row r="78" spans="1:15" x14ac:dyDescent="0.25">
      <c r="A78" s="9">
        <f t="shared" si="12"/>
        <v>61</v>
      </c>
      <c r="B78" s="6" t="str">
        <f t="shared" si="14"/>
        <v/>
      </c>
      <c r="C78" s="5">
        <f t="shared" si="3"/>
        <v>46388</v>
      </c>
      <c r="D78" s="13" t="str">
        <f t="shared" si="4"/>
        <v/>
      </c>
      <c r="E78" s="13">
        <f t="shared" si="15"/>
        <v>0</v>
      </c>
      <c r="F78" s="13">
        <f t="shared" si="5"/>
        <v>0</v>
      </c>
      <c r="G78" s="13">
        <f t="shared" si="6"/>
        <v>1.5260152854352782E-3</v>
      </c>
      <c r="I78" s="9">
        <f t="shared" si="13"/>
        <v>61</v>
      </c>
      <c r="J78" s="6" t="str">
        <f t="shared" si="7"/>
        <v/>
      </c>
      <c r="K78" s="5">
        <f t="shared" si="8"/>
        <v>1827</v>
      </c>
      <c r="L78" s="13" t="str">
        <f t="shared" si="9"/>
        <v/>
      </c>
      <c r="M78" s="13">
        <f t="shared" si="16"/>
        <v>0</v>
      </c>
      <c r="N78" s="13">
        <f t="shared" si="10"/>
        <v>0</v>
      </c>
      <c r="O78" s="13">
        <f t="shared" si="11"/>
        <v>0</v>
      </c>
    </row>
    <row r="79" spans="1:15" x14ac:dyDescent="0.25">
      <c r="A79" s="9">
        <f t="shared" si="12"/>
        <v>62</v>
      </c>
      <c r="B79" s="6" t="str">
        <f t="shared" si="14"/>
        <v/>
      </c>
      <c r="C79" s="5">
        <f t="shared" si="3"/>
        <v>46419</v>
      </c>
      <c r="D79" s="13" t="str">
        <f t="shared" si="4"/>
        <v/>
      </c>
      <c r="E79" s="13">
        <f t="shared" si="15"/>
        <v>0</v>
      </c>
      <c r="F79" s="13">
        <f t="shared" si="5"/>
        <v>0</v>
      </c>
      <c r="G79" s="13">
        <f t="shared" si="6"/>
        <v>1.5260152854352782E-3</v>
      </c>
      <c r="I79" s="9">
        <f t="shared" si="13"/>
        <v>62</v>
      </c>
      <c r="J79" s="6" t="str">
        <f t="shared" si="7"/>
        <v/>
      </c>
      <c r="K79" s="5">
        <f t="shared" si="8"/>
        <v>1858</v>
      </c>
      <c r="L79" s="13" t="str">
        <f t="shared" si="9"/>
        <v/>
      </c>
      <c r="M79" s="13">
        <f t="shared" si="16"/>
        <v>0</v>
      </c>
      <c r="N79" s="13">
        <f t="shared" si="10"/>
        <v>0</v>
      </c>
      <c r="O79" s="13">
        <f t="shared" si="11"/>
        <v>0</v>
      </c>
    </row>
    <row r="80" spans="1:15" x14ac:dyDescent="0.25">
      <c r="A80" s="9">
        <f t="shared" si="12"/>
        <v>63</v>
      </c>
      <c r="B80" s="6" t="str">
        <f t="shared" si="14"/>
        <v/>
      </c>
      <c r="C80" s="5">
        <f t="shared" si="3"/>
        <v>46447</v>
      </c>
      <c r="D80" s="13" t="str">
        <f t="shared" si="4"/>
        <v/>
      </c>
      <c r="E80" s="13">
        <f t="shared" si="15"/>
        <v>0</v>
      </c>
      <c r="F80" s="13">
        <f t="shared" si="5"/>
        <v>0</v>
      </c>
      <c r="G80" s="13">
        <f t="shared" si="6"/>
        <v>1.5260152854352782E-3</v>
      </c>
      <c r="I80" s="9">
        <f t="shared" si="13"/>
        <v>63</v>
      </c>
      <c r="J80" s="6" t="str">
        <f t="shared" si="7"/>
        <v/>
      </c>
      <c r="K80" s="5">
        <f t="shared" si="8"/>
        <v>1886</v>
      </c>
      <c r="L80" s="13" t="str">
        <f t="shared" si="9"/>
        <v/>
      </c>
      <c r="M80" s="13">
        <f t="shared" si="16"/>
        <v>0</v>
      </c>
      <c r="N80" s="13">
        <f t="shared" si="10"/>
        <v>0</v>
      </c>
      <c r="O80" s="13">
        <f t="shared" si="11"/>
        <v>0</v>
      </c>
    </row>
    <row r="81" spans="1:15" x14ac:dyDescent="0.25">
      <c r="A81" s="9">
        <f t="shared" si="12"/>
        <v>64</v>
      </c>
      <c r="B81" s="6" t="str">
        <f t="shared" si="14"/>
        <v/>
      </c>
      <c r="C81" s="5">
        <f t="shared" si="3"/>
        <v>46478</v>
      </c>
      <c r="D81" s="13" t="str">
        <f t="shared" si="4"/>
        <v/>
      </c>
      <c r="E81" s="13">
        <f t="shared" si="15"/>
        <v>0</v>
      </c>
      <c r="F81" s="13">
        <f t="shared" si="5"/>
        <v>0</v>
      </c>
      <c r="G81" s="13">
        <f t="shared" si="6"/>
        <v>1.5260152854352782E-3</v>
      </c>
      <c r="I81" s="9">
        <f t="shared" si="13"/>
        <v>64</v>
      </c>
      <c r="J81" s="6" t="str">
        <f t="shared" si="7"/>
        <v/>
      </c>
      <c r="K81" s="5">
        <f t="shared" si="8"/>
        <v>1917</v>
      </c>
      <c r="L81" s="13" t="str">
        <f t="shared" si="9"/>
        <v/>
      </c>
      <c r="M81" s="13">
        <f t="shared" si="16"/>
        <v>0</v>
      </c>
      <c r="N81" s="13">
        <f t="shared" si="10"/>
        <v>0</v>
      </c>
      <c r="O81" s="13">
        <f t="shared" si="11"/>
        <v>0</v>
      </c>
    </row>
    <row r="82" spans="1:15" x14ac:dyDescent="0.25">
      <c r="A82" s="9">
        <f t="shared" si="12"/>
        <v>65</v>
      </c>
      <c r="B82" s="6" t="str">
        <f t="shared" ref="B82:B113" si="17">IF(A82&lt;=$F$5,A82,"")</f>
        <v/>
      </c>
      <c r="C82" s="5">
        <f t="shared" si="3"/>
        <v>46508</v>
      </c>
      <c r="D82" s="13" t="str">
        <f t="shared" si="4"/>
        <v/>
      </c>
      <c r="E82" s="13">
        <f t="shared" ref="E82:E117" si="18">-IFERROR(CUMIPMT($F$3,$F$5,$F$9,A81+$F$11,A81+$F$11,$F$11),0)</f>
        <v>0</v>
      </c>
      <c r="F82" s="13">
        <f t="shared" si="5"/>
        <v>0</v>
      </c>
      <c r="G82" s="13">
        <f t="shared" si="6"/>
        <v>1.5260152854352782E-3</v>
      </c>
      <c r="I82" s="9">
        <f t="shared" si="13"/>
        <v>65</v>
      </c>
      <c r="J82" s="6" t="str">
        <f t="shared" si="7"/>
        <v/>
      </c>
      <c r="K82" s="5">
        <f t="shared" si="8"/>
        <v>1947</v>
      </c>
      <c r="L82" s="13" t="str">
        <f t="shared" si="9"/>
        <v/>
      </c>
      <c r="M82" s="13">
        <f t="shared" ref="M82:M117" si="19">-IFERROR(CUMIPMT($N$3,$N$5,$N$9,I81+$N$11,I81+$N$11,$N$11),0)</f>
        <v>0</v>
      </c>
      <c r="N82" s="13">
        <f t="shared" si="10"/>
        <v>0</v>
      </c>
      <c r="O82" s="13">
        <f t="shared" si="11"/>
        <v>0</v>
      </c>
    </row>
    <row r="83" spans="1:15" x14ac:dyDescent="0.25">
      <c r="A83" s="9">
        <f t="shared" si="12"/>
        <v>66</v>
      </c>
      <c r="B83" s="6" t="str">
        <f t="shared" si="17"/>
        <v/>
      </c>
      <c r="C83" s="5">
        <f t="shared" ref="C83:C117" si="20">EDATE($F$13,A83-1)</f>
        <v>46539</v>
      </c>
      <c r="D83" s="13" t="str">
        <f t="shared" ref="D83:D117" si="21">IF(A83&lt;=$F$5,$F$7,"")</f>
        <v/>
      </c>
      <c r="E83" s="13">
        <f t="shared" si="18"/>
        <v>0</v>
      </c>
      <c r="F83" s="13">
        <f t="shared" ref="F83:F117" si="22">IFERROR(D83-E83,0)</f>
        <v>0</v>
      </c>
      <c r="G83" s="13">
        <f t="shared" ref="G83:G117" si="23">+G82-F83</f>
        <v>1.5260152854352782E-3</v>
      </c>
      <c r="I83" s="9">
        <f t="shared" si="13"/>
        <v>66</v>
      </c>
      <c r="J83" s="6" t="str">
        <f t="shared" ref="J83:J117" si="24">IF(I83&lt;=$N$5,I83,"")</f>
        <v/>
      </c>
      <c r="K83" s="5">
        <f t="shared" ref="K83:K117" si="25">EDATE($N$13,I83-1)</f>
        <v>1978</v>
      </c>
      <c r="L83" s="13" t="str">
        <f t="shared" ref="L83:L117" si="26">IF(I83&lt;=$N$5,$N$7,"")</f>
        <v/>
      </c>
      <c r="M83" s="13">
        <f t="shared" si="19"/>
        <v>0</v>
      </c>
      <c r="N83" s="13">
        <f t="shared" ref="N83:N117" si="27">IFERROR(L83-M83,0)</f>
        <v>0</v>
      </c>
      <c r="O83" s="13">
        <f t="shared" ref="O83:O117" si="28">+O82-N83</f>
        <v>0</v>
      </c>
    </row>
    <row r="84" spans="1:15" x14ac:dyDescent="0.25">
      <c r="A84" s="9">
        <f t="shared" ref="A84:A117" si="29">+A83+1</f>
        <v>67</v>
      </c>
      <c r="B84" s="6" t="str">
        <f t="shared" si="17"/>
        <v/>
      </c>
      <c r="C84" s="5">
        <f t="shared" si="20"/>
        <v>46569</v>
      </c>
      <c r="D84" s="13" t="str">
        <f t="shared" si="21"/>
        <v/>
      </c>
      <c r="E84" s="13">
        <f t="shared" si="18"/>
        <v>0</v>
      </c>
      <c r="F84" s="13">
        <f t="shared" si="22"/>
        <v>0</v>
      </c>
      <c r="G84" s="13">
        <f t="shared" si="23"/>
        <v>1.5260152854352782E-3</v>
      </c>
      <c r="I84" s="9">
        <f t="shared" ref="I84:I104" si="30">+I83+1</f>
        <v>67</v>
      </c>
      <c r="J84" s="6" t="str">
        <f t="shared" si="24"/>
        <v/>
      </c>
      <c r="K84" s="5">
        <f t="shared" si="25"/>
        <v>2008</v>
      </c>
      <c r="L84" s="13" t="str">
        <f t="shared" si="26"/>
        <v/>
      </c>
      <c r="M84" s="13">
        <f t="shared" si="19"/>
        <v>0</v>
      </c>
      <c r="N84" s="13">
        <f t="shared" si="27"/>
        <v>0</v>
      </c>
      <c r="O84" s="13">
        <f t="shared" si="28"/>
        <v>0</v>
      </c>
    </row>
    <row r="85" spans="1:15" x14ac:dyDescent="0.25">
      <c r="A85" s="9">
        <f t="shared" si="29"/>
        <v>68</v>
      </c>
      <c r="B85" s="6" t="str">
        <f t="shared" si="17"/>
        <v/>
      </c>
      <c r="C85" s="5">
        <f t="shared" si="20"/>
        <v>46600</v>
      </c>
      <c r="D85" s="13" t="str">
        <f t="shared" si="21"/>
        <v/>
      </c>
      <c r="E85" s="13">
        <f t="shared" si="18"/>
        <v>0</v>
      </c>
      <c r="F85" s="13">
        <f t="shared" si="22"/>
        <v>0</v>
      </c>
      <c r="G85" s="13">
        <f t="shared" si="23"/>
        <v>1.5260152854352782E-3</v>
      </c>
      <c r="I85" s="9">
        <f t="shared" si="30"/>
        <v>68</v>
      </c>
      <c r="J85" s="6" t="str">
        <f t="shared" si="24"/>
        <v/>
      </c>
      <c r="K85" s="5">
        <f t="shared" si="25"/>
        <v>2039</v>
      </c>
      <c r="L85" s="13" t="str">
        <f t="shared" si="26"/>
        <v/>
      </c>
      <c r="M85" s="13">
        <f t="shared" si="19"/>
        <v>0</v>
      </c>
      <c r="N85" s="13">
        <f t="shared" si="27"/>
        <v>0</v>
      </c>
      <c r="O85" s="13">
        <f t="shared" si="28"/>
        <v>0</v>
      </c>
    </row>
    <row r="86" spans="1:15" x14ac:dyDescent="0.25">
      <c r="A86" s="9">
        <f t="shared" si="29"/>
        <v>69</v>
      </c>
      <c r="B86" s="6" t="str">
        <f t="shared" si="17"/>
        <v/>
      </c>
      <c r="C86" s="5">
        <f t="shared" si="20"/>
        <v>46631</v>
      </c>
      <c r="D86" s="13" t="str">
        <f t="shared" si="21"/>
        <v/>
      </c>
      <c r="E86" s="13">
        <f t="shared" si="18"/>
        <v>0</v>
      </c>
      <c r="F86" s="13">
        <f t="shared" si="22"/>
        <v>0</v>
      </c>
      <c r="G86" s="13">
        <f t="shared" si="23"/>
        <v>1.5260152854352782E-3</v>
      </c>
      <c r="I86" s="9">
        <f t="shared" si="30"/>
        <v>69</v>
      </c>
      <c r="J86" s="6" t="str">
        <f t="shared" si="24"/>
        <v/>
      </c>
      <c r="K86" s="5">
        <f t="shared" si="25"/>
        <v>2070</v>
      </c>
      <c r="L86" s="13" t="str">
        <f t="shared" si="26"/>
        <v/>
      </c>
      <c r="M86" s="13">
        <f t="shared" si="19"/>
        <v>0</v>
      </c>
      <c r="N86" s="13">
        <f t="shared" si="27"/>
        <v>0</v>
      </c>
      <c r="O86" s="13">
        <f t="shared" si="28"/>
        <v>0</v>
      </c>
    </row>
    <row r="87" spans="1:15" x14ac:dyDescent="0.25">
      <c r="A87" s="9">
        <f t="shared" si="29"/>
        <v>70</v>
      </c>
      <c r="B87" s="6" t="str">
        <f t="shared" si="17"/>
        <v/>
      </c>
      <c r="C87" s="5">
        <f t="shared" si="20"/>
        <v>46661</v>
      </c>
      <c r="D87" s="13" t="str">
        <f t="shared" si="21"/>
        <v/>
      </c>
      <c r="E87" s="13">
        <f t="shared" si="18"/>
        <v>0</v>
      </c>
      <c r="F87" s="13">
        <f t="shared" si="22"/>
        <v>0</v>
      </c>
      <c r="G87" s="13">
        <f t="shared" si="23"/>
        <v>1.5260152854352782E-3</v>
      </c>
      <c r="I87" s="9">
        <f t="shared" si="30"/>
        <v>70</v>
      </c>
      <c r="J87" s="6" t="str">
        <f t="shared" si="24"/>
        <v/>
      </c>
      <c r="K87" s="5">
        <f t="shared" si="25"/>
        <v>2100</v>
      </c>
      <c r="L87" s="13" t="str">
        <f t="shared" si="26"/>
        <v/>
      </c>
      <c r="M87" s="13">
        <f t="shared" si="19"/>
        <v>0</v>
      </c>
      <c r="N87" s="13">
        <f t="shared" si="27"/>
        <v>0</v>
      </c>
      <c r="O87" s="13">
        <f t="shared" si="28"/>
        <v>0</v>
      </c>
    </row>
    <row r="88" spans="1:15" x14ac:dyDescent="0.25">
      <c r="A88" s="9">
        <f t="shared" si="29"/>
        <v>71</v>
      </c>
      <c r="B88" s="6" t="str">
        <f t="shared" si="17"/>
        <v/>
      </c>
      <c r="C88" s="5">
        <f t="shared" si="20"/>
        <v>46692</v>
      </c>
      <c r="D88" s="13" t="str">
        <f t="shared" si="21"/>
        <v/>
      </c>
      <c r="E88" s="13">
        <f t="shared" si="18"/>
        <v>0</v>
      </c>
      <c r="F88" s="13">
        <f t="shared" si="22"/>
        <v>0</v>
      </c>
      <c r="G88" s="13">
        <f t="shared" si="23"/>
        <v>1.5260152854352782E-3</v>
      </c>
      <c r="I88" s="9">
        <f t="shared" si="30"/>
        <v>71</v>
      </c>
      <c r="J88" s="6" t="str">
        <f t="shared" si="24"/>
        <v/>
      </c>
      <c r="K88" s="5">
        <f t="shared" si="25"/>
        <v>2131</v>
      </c>
      <c r="L88" s="13" t="str">
        <f t="shared" si="26"/>
        <v/>
      </c>
      <c r="M88" s="13">
        <f t="shared" si="19"/>
        <v>0</v>
      </c>
      <c r="N88" s="13">
        <f t="shared" si="27"/>
        <v>0</v>
      </c>
      <c r="O88" s="13">
        <f t="shared" si="28"/>
        <v>0</v>
      </c>
    </row>
    <row r="89" spans="1:15" x14ac:dyDescent="0.25">
      <c r="A89" s="9">
        <f t="shared" si="29"/>
        <v>72</v>
      </c>
      <c r="B89" s="6" t="str">
        <f t="shared" si="17"/>
        <v/>
      </c>
      <c r="C89" s="5">
        <f t="shared" si="20"/>
        <v>46722</v>
      </c>
      <c r="D89" s="13" t="str">
        <f t="shared" si="21"/>
        <v/>
      </c>
      <c r="E89" s="13">
        <f t="shared" si="18"/>
        <v>0</v>
      </c>
      <c r="F89" s="13">
        <f t="shared" si="22"/>
        <v>0</v>
      </c>
      <c r="G89" s="13">
        <f t="shared" si="23"/>
        <v>1.5260152854352782E-3</v>
      </c>
      <c r="I89" s="9">
        <f t="shared" si="30"/>
        <v>72</v>
      </c>
      <c r="J89" s="6" t="str">
        <f t="shared" si="24"/>
        <v/>
      </c>
      <c r="K89" s="5">
        <f t="shared" si="25"/>
        <v>2161</v>
      </c>
      <c r="L89" s="13" t="str">
        <f t="shared" si="26"/>
        <v/>
      </c>
      <c r="M89" s="13">
        <f t="shared" si="19"/>
        <v>0</v>
      </c>
      <c r="N89" s="13">
        <f t="shared" si="27"/>
        <v>0</v>
      </c>
      <c r="O89" s="13">
        <f t="shared" si="28"/>
        <v>0</v>
      </c>
    </row>
    <row r="90" spans="1:15" x14ac:dyDescent="0.25">
      <c r="A90" s="9">
        <f t="shared" si="29"/>
        <v>73</v>
      </c>
      <c r="B90" s="6" t="str">
        <f t="shared" si="17"/>
        <v/>
      </c>
      <c r="C90" s="5">
        <f t="shared" si="20"/>
        <v>46753</v>
      </c>
      <c r="D90" s="13" t="str">
        <f t="shared" si="21"/>
        <v/>
      </c>
      <c r="E90" s="13">
        <f t="shared" si="18"/>
        <v>0</v>
      </c>
      <c r="F90" s="13">
        <f t="shared" si="22"/>
        <v>0</v>
      </c>
      <c r="G90" s="13">
        <f t="shared" si="23"/>
        <v>1.5260152854352782E-3</v>
      </c>
      <c r="I90" s="9">
        <f t="shared" si="30"/>
        <v>73</v>
      </c>
      <c r="J90" s="6" t="str">
        <f t="shared" si="24"/>
        <v/>
      </c>
      <c r="K90" s="5">
        <f t="shared" si="25"/>
        <v>2192</v>
      </c>
      <c r="L90" s="13" t="str">
        <f t="shared" si="26"/>
        <v/>
      </c>
      <c r="M90" s="13">
        <f t="shared" si="19"/>
        <v>0</v>
      </c>
      <c r="N90" s="13">
        <f t="shared" si="27"/>
        <v>0</v>
      </c>
      <c r="O90" s="13">
        <f t="shared" si="28"/>
        <v>0</v>
      </c>
    </row>
    <row r="91" spans="1:15" x14ac:dyDescent="0.25">
      <c r="A91" s="9">
        <f t="shared" si="29"/>
        <v>74</v>
      </c>
      <c r="B91" s="6" t="str">
        <f t="shared" si="17"/>
        <v/>
      </c>
      <c r="C91" s="5">
        <f t="shared" si="20"/>
        <v>46784</v>
      </c>
      <c r="D91" s="13" t="str">
        <f t="shared" si="21"/>
        <v/>
      </c>
      <c r="E91" s="13">
        <f t="shared" si="18"/>
        <v>0</v>
      </c>
      <c r="F91" s="13">
        <f t="shared" si="22"/>
        <v>0</v>
      </c>
      <c r="G91" s="13">
        <f t="shared" si="23"/>
        <v>1.5260152854352782E-3</v>
      </c>
      <c r="I91" s="9">
        <f t="shared" si="30"/>
        <v>74</v>
      </c>
      <c r="J91" s="6" t="str">
        <f t="shared" si="24"/>
        <v/>
      </c>
      <c r="K91" s="5">
        <f t="shared" si="25"/>
        <v>2223</v>
      </c>
      <c r="L91" s="13" t="str">
        <f t="shared" si="26"/>
        <v/>
      </c>
      <c r="M91" s="13">
        <f t="shared" si="19"/>
        <v>0</v>
      </c>
      <c r="N91" s="13">
        <f t="shared" si="27"/>
        <v>0</v>
      </c>
      <c r="O91" s="13">
        <f t="shared" si="28"/>
        <v>0</v>
      </c>
    </row>
    <row r="92" spans="1:15" x14ac:dyDescent="0.25">
      <c r="A92" s="9">
        <f t="shared" si="29"/>
        <v>75</v>
      </c>
      <c r="B92" s="6" t="str">
        <f t="shared" si="17"/>
        <v/>
      </c>
      <c r="C92" s="5">
        <f t="shared" si="20"/>
        <v>46813</v>
      </c>
      <c r="D92" s="13" t="str">
        <f t="shared" si="21"/>
        <v/>
      </c>
      <c r="E92" s="13">
        <f t="shared" si="18"/>
        <v>0</v>
      </c>
      <c r="F92" s="13">
        <f t="shared" si="22"/>
        <v>0</v>
      </c>
      <c r="G92" s="13">
        <f t="shared" si="23"/>
        <v>1.5260152854352782E-3</v>
      </c>
      <c r="I92" s="9">
        <f t="shared" si="30"/>
        <v>75</v>
      </c>
      <c r="J92" s="6" t="str">
        <f t="shared" si="24"/>
        <v/>
      </c>
      <c r="K92" s="5">
        <f t="shared" si="25"/>
        <v>2251</v>
      </c>
      <c r="L92" s="13" t="str">
        <f t="shared" si="26"/>
        <v/>
      </c>
      <c r="M92" s="13">
        <f t="shared" si="19"/>
        <v>0</v>
      </c>
      <c r="N92" s="13">
        <f t="shared" si="27"/>
        <v>0</v>
      </c>
      <c r="O92" s="13">
        <f t="shared" si="28"/>
        <v>0</v>
      </c>
    </row>
    <row r="93" spans="1:15" x14ac:dyDescent="0.25">
      <c r="A93" s="9">
        <f t="shared" si="29"/>
        <v>76</v>
      </c>
      <c r="B93" s="6" t="str">
        <f t="shared" si="17"/>
        <v/>
      </c>
      <c r="C93" s="5">
        <f t="shared" si="20"/>
        <v>46844</v>
      </c>
      <c r="D93" s="13" t="str">
        <f t="shared" si="21"/>
        <v/>
      </c>
      <c r="E93" s="13">
        <f t="shared" si="18"/>
        <v>0</v>
      </c>
      <c r="F93" s="13">
        <f t="shared" si="22"/>
        <v>0</v>
      </c>
      <c r="G93" s="13">
        <f t="shared" si="23"/>
        <v>1.5260152854352782E-3</v>
      </c>
      <c r="I93" s="9">
        <f t="shared" si="30"/>
        <v>76</v>
      </c>
      <c r="J93" s="6" t="str">
        <f t="shared" si="24"/>
        <v/>
      </c>
      <c r="K93" s="5">
        <f t="shared" si="25"/>
        <v>2282</v>
      </c>
      <c r="L93" s="13" t="str">
        <f t="shared" si="26"/>
        <v/>
      </c>
      <c r="M93" s="13">
        <f t="shared" si="19"/>
        <v>0</v>
      </c>
      <c r="N93" s="13">
        <f t="shared" si="27"/>
        <v>0</v>
      </c>
      <c r="O93" s="13">
        <f t="shared" si="28"/>
        <v>0</v>
      </c>
    </row>
    <row r="94" spans="1:15" x14ac:dyDescent="0.25">
      <c r="A94" s="9">
        <f t="shared" si="29"/>
        <v>77</v>
      </c>
      <c r="B94" s="6" t="str">
        <f t="shared" si="17"/>
        <v/>
      </c>
      <c r="C94" s="5">
        <f t="shared" si="20"/>
        <v>46874</v>
      </c>
      <c r="D94" s="13" t="str">
        <f t="shared" si="21"/>
        <v/>
      </c>
      <c r="E94" s="13">
        <f t="shared" si="18"/>
        <v>0</v>
      </c>
      <c r="F94" s="13">
        <f t="shared" si="22"/>
        <v>0</v>
      </c>
      <c r="G94" s="13">
        <f t="shared" si="23"/>
        <v>1.5260152854352782E-3</v>
      </c>
      <c r="I94" s="9">
        <f t="shared" si="30"/>
        <v>77</v>
      </c>
      <c r="J94" s="6" t="str">
        <f t="shared" si="24"/>
        <v/>
      </c>
      <c r="K94" s="5">
        <f t="shared" si="25"/>
        <v>2312</v>
      </c>
      <c r="L94" s="13" t="str">
        <f t="shared" si="26"/>
        <v/>
      </c>
      <c r="M94" s="13">
        <f t="shared" si="19"/>
        <v>0</v>
      </c>
      <c r="N94" s="13">
        <f t="shared" si="27"/>
        <v>0</v>
      </c>
      <c r="O94" s="13">
        <f t="shared" si="28"/>
        <v>0</v>
      </c>
    </row>
    <row r="95" spans="1:15" x14ac:dyDescent="0.25">
      <c r="A95" s="9">
        <f t="shared" si="29"/>
        <v>78</v>
      </c>
      <c r="B95" s="6" t="str">
        <f t="shared" si="17"/>
        <v/>
      </c>
      <c r="C95" s="5">
        <f t="shared" si="20"/>
        <v>46905</v>
      </c>
      <c r="D95" s="13" t="str">
        <f t="shared" si="21"/>
        <v/>
      </c>
      <c r="E95" s="13">
        <f t="shared" si="18"/>
        <v>0</v>
      </c>
      <c r="F95" s="13">
        <f t="shared" si="22"/>
        <v>0</v>
      </c>
      <c r="G95" s="13">
        <f t="shared" si="23"/>
        <v>1.5260152854352782E-3</v>
      </c>
      <c r="I95" s="9">
        <f t="shared" si="30"/>
        <v>78</v>
      </c>
      <c r="J95" s="6" t="str">
        <f t="shared" si="24"/>
        <v/>
      </c>
      <c r="K95" s="5">
        <f t="shared" si="25"/>
        <v>2343</v>
      </c>
      <c r="L95" s="13" t="str">
        <f t="shared" si="26"/>
        <v/>
      </c>
      <c r="M95" s="13">
        <f t="shared" si="19"/>
        <v>0</v>
      </c>
      <c r="N95" s="13">
        <f t="shared" si="27"/>
        <v>0</v>
      </c>
      <c r="O95" s="13">
        <f t="shared" si="28"/>
        <v>0</v>
      </c>
    </row>
    <row r="96" spans="1:15" x14ac:dyDescent="0.25">
      <c r="A96" s="9">
        <f t="shared" si="29"/>
        <v>79</v>
      </c>
      <c r="B96" s="6" t="str">
        <f t="shared" si="17"/>
        <v/>
      </c>
      <c r="C96" s="5">
        <f t="shared" si="20"/>
        <v>46935</v>
      </c>
      <c r="D96" s="13" t="str">
        <f t="shared" si="21"/>
        <v/>
      </c>
      <c r="E96" s="13">
        <f t="shared" si="18"/>
        <v>0</v>
      </c>
      <c r="F96" s="13">
        <f t="shared" si="22"/>
        <v>0</v>
      </c>
      <c r="G96" s="13">
        <f t="shared" si="23"/>
        <v>1.5260152854352782E-3</v>
      </c>
      <c r="I96" s="9">
        <f t="shared" si="30"/>
        <v>79</v>
      </c>
      <c r="J96" s="6" t="str">
        <f t="shared" si="24"/>
        <v/>
      </c>
      <c r="K96" s="5">
        <f t="shared" si="25"/>
        <v>2373</v>
      </c>
      <c r="L96" s="13" t="str">
        <f t="shared" si="26"/>
        <v/>
      </c>
      <c r="M96" s="13">
        <f t="shared" si="19"/>
        <v>0</v>
      </c>
      <c r="N96" s="13">
        <f t="shared" si="27"/>
        <v>0</v>
      </c>
      <c r="O96" s="13">
        <f t="shared" si="28"/>
        <v>0</v>
      </c>
    </row>
    <row r="97" spans="1:15" x14ac:dyDescent="0.25">
      <c r="A97" s="9">
        <f t="shared" si="29"/>
        <v>80</v>
      </c>
      <c r="B97" s="6" t="str">
        <f t="shared" si="17"/>
        <v/>
      </c>
      <c r="C97" s="5">
        <f t="shared" si="20"/>
        <v>46966</v>
      </c>
      <c r="D97" s="13" t="str">
        <f t="shared" si="21"/>
        <v/>
      </c>
      <c r="E97" s="13">
        <f t="shared" si="18"/>
        <v>0</v>
      </c>
      <c r="F97" s="13">
        <f t="shared" si="22"/>
        <v>0</v>
      </c>
      <c r="G97" s="13">
        <f t="shared" si="23"/>
        <v>1.5260152854352782E-3</v>
      </c>
      <c r="I97" s="9">
        <f t="shared" si="30"/>
        <v>80</v>
      </c>
      <c r="J97" s="6" t="str">
        <f t="shared" si="24"/>
        <v/>
      </c>
      <c r="K97" s="5">
        <f t="shared" si="25"/>
        <v>2404</v>
      </c>
      <c r="L97" s="13" t="str">
        <f t="shared" si="26"/>
        <v/>
      </c>
      <c r="M97" s="13">
        <f t="shared" si="19"/>
        <v>0</v>
      </c>
      <c r="N97" s="13">
        <f t="shared" si="27"/>
        <v>0</v>
      </c>
      <c r="O97" s="13">
        <f t="shared" si="28"/>
        <v>0</v>
      </c>
    </row>
    <row r="98" spans="1:15" x14ac:dyDescent="0.25">
      <c r="A98" s="9">
        <f t="shared" si="29"/>
        <v>81</v>
      </c>
      <c r="B98" s="6" t="str">
        <f t="shared" si="17"/>
        <v/>
      </c>
      <c r="C98" s="5">
        <f t="shared" si="20"/>
        <v>46997</v>
      </c>
      <c r="D98" s="13" t="str">
        <f t="shared" si="21"/>
        <v/>
      </c>
      <c r="E98" s="13">
        <f t="shared" si="18"/>
        <v>0</v>
      </c>
      <c r="F98" s="13">
        <f t="shared" si="22"/>
        <v>0</v>
      </c>
      <c r="G98" s="13">
        <f t="shared" si="23"/>
        <v>1.5260152854352782E-3</v>
      </c>
      <c r="I98" s="9">
        <f t="shared" si="30"/>
        <v>81</v>
      </c>
      <c r="J98" s="6" t="str">
        <f t="shared" si="24"/>
        <v/>
      </c>
      <c r="K98" s="5">
        <f t="shared" si="25"/>
        <v>2435</v>
      </c>
      <c r="L98" s="13" t="str">
        <f t="shared" si="26"/>
        <v/>
      </c>
      <c r="M98" s="13">
        <f t="shared" si="19"/>
        <v>0</v>
      </c>
      <c r="N98" s="13">
        <f t="shared" si="27"/>
        <v>0</v>
      </c>
      <c r="O98" s="13">
        <f t="shared" si="28"/>
        <v>0</v>
      </c>
    </row>
    <row r="99" spans="1:15" x14ac:dyDescent="0.25">
      <c r="A99" s="9">
        <f t="shared" si="29"/>
        <v>82</v>
      </c>
      <c r="B99" s="6" t="str">
        <f t="shared" si="17"/>
        <v/>
      </c>
      <c r="C99" s="5">
        <f t="shared" si="20"/>
        <v>47027</v>
      </c>
      <c r="D99" s="13" t="str">
        <f t="shared" si="21"/>
        <v/>
      </c>
      <c r="E99" s="13">
        <f t="shared" si="18"/>
        <v>0</v>
      </c>
      <c r="F99" s="13">
        <f t="shared" si="22"/>
        <v>0</v>
      </c>
      <c r="G99" s="13">
        <f t="shared" si="23"/>
        <v>1.5260152854352782E-3</v>
      </c>
      <c r="I99" s="9">
        <f t="shared" si="30"/>
        <v>82</v>
      </c>
      <c r="J99" s="6" t="str">
        <f t="shared" si="24"/>
        <v/>
      </c>
      <c r="K99" s="5">
        <f t="shared" si="25"/>
        <v>2465</v>
      </c>
      <c r="L99" s="13" t="str">
        <f t="shared" si="26"/>
        <v/>
      </c>
      <c r="M99" s="13">
        <f t="shared" si="19"/>
        <v>0</v>
      </c>
      <c r="N99" s="13">
        <f t="shared" si="27"/>
        <v>0</v>
      </c>
      <c r="O99" s="13">
        <f t="shared" si="28"/>
        <v>0</v>
      </c>
    </row>
    <row r="100" spans="1:15" x14ac:dyDescent="0.25">
      <c r="A100" s="9">
        <f t="shared" si="29"/>
        <v>83</v>
      </c>
      <c r="B100" s="6" t="str">
        <f t="shared" si="17"/>
        <v/>
      </c>
      <c r="C100" s="5">
        <f t="shared" si="20"/>
        <v>47058</v>
      </c>
      <c r="D100" s="13" t="str">
        <f t="shared" si="21"/>
        <v/>
      </c>
      <c r="E100" s="13">
        <f t="shared" si="18"/>
        <v>0</v>
      </c>
      <c r="F100" s="13">
        <f t="shared" si="22"/>
        <v>0</v>
      </c>
      <c r="G100" s="13">
        <f t="shared" si="23"/>
        <v>1.5260152854352782E-3</v>
      </c>
      <c r="I100" s="9">
        <f t="shared" si="30"/>
        <v>83</v>
      </c>
      <c r="J100" s="6" t="str">
        <f t="shared" si="24"/>
        <v/>
      </c>
      <c r="K100" s="5">
        <f t="shared" si="25"/>
        <v>2496</v>
      </c>
      <c r="L100" s="13" t="str">
        <f t="shared" si="26"/>
        <v/>
      </c>
      <c r="M100" s="13">
        <f t="shared" si="19"/>
        <v>0</v>
      </c>
      <c r="N100" s="13">
        <f t="shared" si="27"/>
        <v>0</v>
      </c>
      <c r="O100" s="13">
        <f t="shared" si="28"/>
        <v>0</v>
      </c>
    </row>
    <row r="101" spans="1:15" x14ac:dyDescent="0.25">
      <c r="A101" s="9">
        <f t="shared" si="29"/>
        <v>84</v>
      </c>
      <c r="B101" s="6" t="str">
        <f t="shared" si="17"/>
        <v/>
      </c>
      <c r="C101" s="5">
        <f t="shared" si="20"/>
        <v>47088</v>
      </c>
      <c r="D101" s="13" t="str">
        <f t="shared" si="21"/>
        <v/>
      </c>
      <c r="E101" s="13">
        <f t="shared" si="18"/>
        <v>0</v>
      </c>
      <c r="F101" s="13">
        <f t="shared" si="22"/>
        <v>0</v>
      </c>
      <c r="G101" s="13">
        <f t="shared" si="23"/>
        <v>1.5260152854352782E-3</v>
      </c>
      <c r="I101" s="9">
        <f t="shared" si="30"/>
        <v>84</v>
      </c>
      <c r="J101" s="6" t="str">
        <f t="shared" si="24"/>
        <v/>
      </c>
      <c r="K101" s="5">
        <f t="shared" si="25"/>
        <v>2526</v>
      </c>
      <c r="L101" s="13" t="str">
        <f t="shared" si="26"/>
        <v/>
      </c>
      <c r="M101" s="13">
        <f t="shared" si="19"/>
        <v>0</v>
      </c>
      <c r="N101" s="13">
        <f t="shared" si="27"/>
        <v>0</v>
      </c>
      <c r="O101" s="13">
        <f t="shared" si="28"/>
        <v>0</v>
      </c>
    </row>
    <row r="102" spans="1:15" x14ac:dyDescent="0.25">
      <c r="A102" s="9">
        <f t="shared" si="29"/>
        <v>85</v>
      </c>
      <c r="B102" s="6" t="str">
        <f t="shared" si="17"/>
        <v/>
      </c>
      <c r="C102" s="5">
        <f t="shared" si="20"/>
        <v>47119</v>
      </c>
      <c r="D102" s="13" t="str">
        <f t="shared" si="21"/>
        <v/>
      </c>
      <c r="E102" s="13">
        <f t="shared" si="18"/>
        <v>0</v>
      </c>
      <c r="F102" s="13">
        <f t="shared" si="22"/>
        <v>0</v>
      </c>
      <c r="G102" s="13">
        <f t="shared" si="23"/>
        <v>1.5260152854352782E-3</v>
      </c>
      <c r="I102" s="9">
        <f t="shared" si="30"/>
        <v>85</v>
      </c>
      <c r="J102" s="6" t="str">
        <f t="shared" si="24"/>
        <v/>
      </c>
      <c r="K102" s="5">
        <f t="shared" si="25"/>
        <v>2557</v>
      </c>
      <c r="L102" s="13" t="str">
        <f t="shared" si="26"/>
        <v/>
      </c>
      <c r="M102" s="13">
        <f t="shared" si="19"/>
        <v>0</v>
      </c>
      <c r="N102" s="13">
        <f t="shared" si="27"/>
        <v>0</v>
      </c>
      <c r="O102" s="13">
        <f t="shared" si="28"/>
        <v>0</v>
      </c>
    </row>
    <row r="103" spans="1:15" x14ac:dyDescent="0.25">
      <c r="A103" s="9">
        <f t="shared" si="29"/>
        <v>86</v>
      </c>
      <c r="B103" s="6" t="str">
        <f t="shared" si="17"/>
        <v/>
      </c>
      <c r="C103" s="5">
        <f t="shared" si="20"/>
        <v>47150</v>
      </c>
      <c r="D103" s="13" t="str">
        <f t="shared" si="21"/>
        <v/>
      </c>
      <c r="E103" s="13">
        <f t="shared" si="18"/>
        <v>0</v>
      </c>
      <c r="F103" s="13">
        <f t="shared" si="22"/>
        <v>0</v>
      </c>
      <c r="G103" s="13">
        <f t="shared" si="23"/>
        <v>1.5260152854352782E-3</v>
      </c>
      <c r="I103" s="9">
        <f t="shared" si="30"/>
        <v>86</v>
      </c>
      <c r="J103" s="6" t="str">
        <f t="shared" si="24"/>
        <v/>
      </c>
      <c r="K103" s="5">
        <f t="shared" si="25"/>
        <v>2588</v>
      </c>
      <c r="L103" s="13" t="str">
        <f t="shared" si="26"/>
        <v/>
      </c>
      <c r="M103" s="13">
        <f t="shared" si="19"/>
        <v>0</v>
      </c>
      <c r="N103" s="13">
        <f t="shared" si="27"/>
        <v>0</v>
      </c>
      <c r="O103" s="13">
        <f t="shared" si="28"/>
        <v>0</v>
      </c>
    </row>
    <row r="104" spans="1:15" x14ac:dyDescent="0.25">
      <c r="A104" s="9">
        <f t="shared" si="29"/>
        <v>87</v>
      </c>
      <c r="B104" s="6" t="str">
        <f t="shared" si="17"/>
        <v/>
      </c>
      <c r="C104" s="5">
        <f t="shared" si="20"/>
        <v>47178</v>
      </c>
      <c r="D104" s="13" t="str">
        <f t="shared" si="21"/>
        <v/>
      </c>
      <c r="E104" s="13">
        <f t="shared" si="18"/>
        <v>0</v>
      </c>
      <c r="F104" s="13">
        <f t="shared" si="22"/>
        <v>0</v>
      </c>
      <c r="G104" s="13">
        <f t="shared" si="23"/>
        <v>1.5260152854352782E-3</v>
      </c>
      <c r="I104" s="9">
        <f t="shared" si="30"/>
        <v>87</v>
      </c>
      <c r="J104" s="6" t="str">
        <f t="shared" si="24"/>
        <v/>
      </c>
      <c r="K104" s="5">
        <f t="shared" si="25"/>
        <v>2616</v>
      </c>
      <c r="L104" s="13" t="str">
        <f t="shared" si="26"/>
        <v/>
      </c>
      <c r="M104" s="13">
        <f t="shared" si="19"/>
        <v>0</v>
      </c>
      <c r="N104" s="13">
        <f t="shared" si="27"/>
        <v>0</v>
      </c>
      <c r="O104" s="13">
        <f t="shared" si="28"/>
        <v>0</v>
      </c>
    </row>
    <row r="105" spans="1:15" x14ac:dyDescent="0.25">
      <c r="A105" s="9">
        <f t="shared" si="29"/>
        <v>88</v>
      </c>
      <c r="B105" s="6" t="str">
        <f t="shared" si="17"/>
        <v/>
      </c>
      <c r="C105" s="5">
        <f t="shared" si="20"/>
        <v>47209</v>
      </c>
      <c r="D105" s="13" t="str">
        <f t="shared" si="21"/>
        <v/>
      </c>
      <c r="E105" s="13">
        <f t="shared" si="18"/>
        <v>0</v>
      </c>
      <c r="F105" s="13">
        <f t="shared" si="22"/>
        <v>0</v>
      </c>
      <c r="G105" s="13">
        <f t="shared" si="23"/>
        <v>1.5260152854352782E-3</v>
      </c>
      <c r="I105" s="9">
        <f t="shared" ref="I105:I117" si="31">+I104+1</f>
        <v>88</v>
      </c>
      <c r="J105" s="6" t="str">
        <f t="shared" si="24"/>
        <v/>
      </c>
      <c r="K105" s="5">
        <f t="shared" si="25"/>
        <v>2647</v>
      </c>
      <c r="L105" s="13" t="str">
        <f t="shared" si="26"/>
        <v/>
      </c>
      <c r="M105" s="13">
        <f t="shared" si="19"/>
        <v>0</v>
      </c>
      <c r="N105" s="13">
        <f t="shared" si="27"/>
        <v>0</v>
      </c>
      <c r="O105" s="13">
        <f t="shared" si="28"/>
        <v>0</v>
      </c>
    </row>
    <row r="106" spans="1:15" x14ac:dyDescent="0.25">
      <c r="A106" s="9">
        <f t="shared" si="29"/>
        <v>89</v>
      </c>
      <c r="B106" s="6" t="str">
        <f t="shared" si="17"/>
        <v/>
      </c>
      <c r="C106" s="5">
        <f t="shared" si="20"/>
        <v>47239</v>
      </c>
      <c r="D106" s="13" t="str">
        <f t="shared" si="21"/>
        <v/>
      </c>
      <c r="E106" s="13">
        <f t="shared" si="18"/>
        <v>0</v>
      </c>
      <c r="F106" s="13">
        <f t="shared" si="22"/>
        <v>0</v>
      </c>
      <c r="G106" s="13">
        <f t="shared" si="23"/>
        <v>1.5260152854352782E-3</v>
      </c>
      <c r="I106" s="9">
        <f t="shared" si="31"/>
        <v>89</v>
      </c>
      <c r="J106" s="6" t="str">
        <f t="shared" si="24"/>
        <v/>
      </c>
      <c r="K106" s="5">
        <f t="shared" si="25"/>
        <v>2677</v>
      </c>
      <c r="L106" s="13" t="str">
        <f t="shared" si="26"/>
        <v/>
      </c>
      <c r="M106" s="13">
        <f t="shared" si="19"/>
        <v>0</v>
      </c>
      <c r="N106" s="13">
        <f t="shared" si="27"/>
        <v>0</v>
      </c>
      <c r="O106" s="13">
        <f t="shared" si="28"/>
        <v>0</v>
      </c>
    </row>
    <row r="107" spans="1:15" x14ac:dyDescent="0.25">
      <c r="A107" s="9">
        <f t="shared" si="29"/>
        <v>90</v>
      </c>
      <c r="B107" s="6" t="str">
        <f t="shared" si="17"/>
        <v/>
      </c>
      <c r="C107" s="5">
        <f t="shared" si="20"/>
        <v>47270</v>
      </c>
      <c r="D107" s="13" t="str">
        <f t="shared" si="21"/>
        <v/>
      </c>
      <c r="E107" s="13">
        <f t="shared" si="18"/>
        <v>0</v>
      </c>
      <c r="F107" s="13">
        <f t="shared" si="22"/>
        <v>0</v>
      </c>
      <c r="G107" s="13">
        <f t="shared" si="23"/>
        <v>1.5260152854352782E-3</v>
      </c>
      <c r="I107" s="9">
        <f t="shared" si="31"/>
        <v>90</v>
      </c>
      <c r="J107" s="6" t="str">
        <f t="shared" si="24"/>
        <v/>
      </c>
      <c r="K107" s="5">
        <f t="shared" si="25"/>
        <v>2708</v>
      </c>
      <c r="L107" s="13" t="str">
        <f t="shared" si="26"/>
        <v/>
      </c>
      <c r="M107" s="13">
        <f t="shared" si="19"/>
        <v>0</v>
      </c>
      <c r="N107" s="13">
        <f t="shared" si="27"/>
        <v>0</v>
      </c>
      <c r="O107" s="13">
        <f t="shared" si="28"/>
        <v>0</v>
      </c>
    </row>
    <row r="108" spans="1:15" x14ac:dyDescent="0.25">
      <c r="A108" s="9">
        <f t="shared" si="29"/>
        <v>91</v>
      </c>
      <c r="B108" s="6" t="str">
        <f t="shared" si="17"/>
        <v/>
      </c>
      <c r="C108" s="5">
        <f t="shared" si="20"/>
        <v>47300</v>
      </c>
      <c r="D108" s="13" t="str">
        <f t="shared" si="21"/>
        <v/>
      </c>
      <c r="E108" s="13">
        <f t="shared" si="18"/>
        <v>0</v>
      </c>
      <c r="F108" s="13">
        <f t="shared" si="22"/>
        <v>0</v>
      </c>
      <c r="G108" s="13">
        <f t="shared" si="23"/>
        <v>1.5260152854352782E-3</v>
      </c>
      <c r="I108" s="9">
        <f t="shared" si="31"/>
        <v>91</v>
      </c>
      <c r="J108" s="6" t="str">
        <f t="shared" si="24"/>
        <v/>
      </c>
      <c r="K108" s="5">
        <f t="shared" si="25"/>
        <v>2738</v>
      </c>
      <c r="L108" s="13" t="str">
        <f t="shared" si="26"/>
        <v/>
      </c>
      <c r="M108" s="13">
        <f t="shared" si="19"/>
        <v>0</v>
      </c>
      <c r="N108" s="13">
        <f t="shared" si="27"/>
        <v>0</v>
      </c>
      <c r="O108" s="13">
        <f t="shared" si="28"/>
        <v>0</v>
      </c>
    </row>
    <row r="109" spans="1:15" x14ac:dyDescent="0.25">
      <c r="A109" s="9">
        <f t="shared" si="29"/>
        <v>92</v>
      </c>
      <c r="B109" s="6" t="str">
        <f t="shared" si="17"/>
        <v/>
      </c>
      <c r="C109" s="5">
        <f t="shared" si="20"/>
        <v>47331</v>
      </c>
      <c r="D109" s="13" t="str">
        <f t="shared" si="21"/>
        <v/>
      </c>
      <c r="E109" s="13">
        <f t="shared" si="18"/>
        <v>0</v>
      </c>
      <c r="F109" s="13">
        <f t="shared" si="22"/>
        <v>0</v>
      </c>
      <c r="G109" s="13">
        <f t="shared" si="23"/>
        <v>1.5260152854352782E-3</v>
      </c>
      <c r="I109" s="9">
        <f t="shared" si="31"/>
        <v>92</v>
      </c>
      <c r="J109" s="6" t="str">
        <f t="shared" si="24"/>
        <v/>
      </c>
      <c r="K109" s="5">
        <f t="shared" si="25"/>
        <v>2769</v>
      </c>
      <c r="L109" s="13" t="str">
        <f t="shared" si="26"/>
        <v/>
      </c>
      <c r="M109" s="13">
        <f t="shared" si="19"/>
        <v>0</v>
      </c>
      <c r="N109" s="13">
        <f t="shared" si="27"/>
        <v>0</v>
      </c>
      <c r="O109" s="13">
        <f t="shared" si="28"/>
        <v>0</v>
      </c>
    </row>
    <row r="110" spans="1:15" x14ac:dyDescent="0.25">
      <c r="A110" s="9">
        <f t="shared" si="29"/>
        <v>93</v>
      </c>
      <c r="B110" s="6" t="str">
        <f t="shared" si="17"/>
        <v/>
      </c>
      <c r="C110" s="5">
        <f t="shared" si="20"/>
        <v>47362</v>
      </c>
      <c r="D110" s="13" t="str">
        <f t="shared" si="21"/>
        <v/>
      </c>
      <c r="E110" s="13">
        <f t="shared" si="18"/>
        <v>0</v>
      </c>
      <c r="F110" s="13">
        <f t="shared" si="22"/>
        <v>0</v>
      </c>
      <c r="G110" s="13">
        <f t="shared" si="23"/>
        <v>1.5260152854352782E-3</v>
      </c>
      <c r="I110" s="9">
        <f t="shared" si="31"/>
        <v>93</v>
      </c>
      <c r="J110" s="6" t="str">
        <f t="shared" si="24"/>
        <v/>
      </c>
      <c r="K110" s="5">
        <f t="shared" si="25"/>
        <v>2800</v>
      </c>
      <c r="L110" s="13" t="str">
        <f t="shared" si="26"/>
        <v/>
      </c>
      <c r="M110" s="13">
        <f t="shared" si="19"/>
        <v>0</v>
      </c>
      <c r="N110" s="13">
        <f t="shared" si="27"/>
        <v>0</v>
      </c>
      <c r="O110" s="13">
        <f t="shared" si="28"/>
        <v>0</v>
      </c>
    </row>
    <row r="111" spans="1:15" x14ac:dyDescent="0.25">
      <c r="A111" s="9">
        <f t="shared" si="29"/>
        <v>94</v>
      </c>
      <c r="B111" s="6" t="str">
        <f t="shared" si="17"/>
        <v/>
      </c>
      <c r="C111" s="5">
        <f t="shared" si="20"/>
        <v>47392</v>
      </c>
      <c r="D111" s="13" t="str">
        <f t="shared" si="21"/>
        <v/>
      </c>
      <c r="E111" s="13">
        <f t="shared" si="18"/>
        <v>0</v>
      </c>
      <c r="F111" s="13">
        <f t="shared" si="22"/>
        <v>0</v>
      </c>
      <c r="G111" s="13">
        <f t="shared" si="23"/>
        <v>1.5260152854352782E-3</v>
      </c>
      <c r="I111" s="9">
        <f t="shared" si="31"/>
        <v>94</v>
      </c>
      <c r="J111" s="6" t="str">
        <f t="shared" si="24"/>
        <v/>
      </c>
      <c r="K111" s="5">
        <f t="shared" si="25"/>
        <v>2830</v>
      </c>
      <c r="L111" s="13" t="str">
        <f t="shared" si="26"/>
        <v/>
      </c>
      <c r="M111" s="13">
        <f t="shared" si="19"/>
        <v>0</v>
      </c>
      <c r="N111" s="13">
        <f t="shared" si="27"/>
        <v>0</v>
      </c>
      <c r="O111" s="13">
        <f t="shared" si="28"/>
        <v>0</v>
      </c>
    </row>
    <row r="112" spans="1:15" x14ac:dyDescent="0.25">
      <c r="A112" s="9">
        <f t="shared" si="29"/>
        <v>95</v>
      </c>
      <c r="B112" s="6" t="str">
        <f t="shared" si="17"/>
        <v/>
      </c>
      <c r="C112" s="5">
        <f t="shared" si="20"/>
        <v>47423</v>
      </c>
      <c r="D112" s="13" t="str">
        <f t="shared" si="21"/>
        <v/>
      </c>
      <c r="E112" s="13">
        <f t="shared" si="18"/>
        <v>0</v>
      </c>
      <c r="F112" s="13">
        <f t="shared" si="22"/>
        <v>0</v>
      </c>
      <c r="G112" s="13">
        <f t="shared" si="23"/>
        <v>1.5260152854352782E-3</v>
      </c>
      <c r="I112" s="9">
        <f t="shared" si="31"/>
        <v>95</v>
      </c>
      <c r="J112" s="6" t="str">
        <f t="shared" si="24"/>
        <v/>
      </c>
      <c r="K112" s="5">
        <f t="shared" si="25"/>
        <v>2861</v>
      </c>
      <c r="L112" s="13" t="str">
        <f t="shared" si="26"/>
        <v/>
      </c>
      <c r="M112" s="13">
        <f t="shared" si="19"/>
        <v>0</v>
      </c>
      <c r="N112" s="13">
        <f t="shared" si="27"/>
        <v>0</v>
      </c>
      <c r="O112" s="13">
        <f t="shared" si="28"/>
        <v>0</v>
      </c>
    </row>
    <row r="113" spans="1:15" x14ac:dyDescent="0.25">
      <c r="A113" s="9">
        <f t="shared" si="29"/>
        <v>96</v>
      </c>
      <c r="B113" s="6" t="str">
        <f t="shared" si="17"/>
        <v/>
      </c>
      <c r="C113" s="5">
        <f t="shared" si="20"/>
        <v>47453</v>
      </c>
      <c r="D113" s="13" t="str">
        <f t="shared" si="21"/>
        <v/>
      </c>
      <c r="E113" s="13">
        <f t="shared" si="18"/>
        <v>0</v>
      </c>
      <c r="F113" s="13">
        <f t="shared" si="22"/>
        <v>0</v>
      </c>
      <c r="G113" s="13">
        <f t="shared" si="23"/>
        <v>1.5260152854352782E-3</v>
      </c>
      <c r="I113" s="9">
        <f t="shared" si="31"/>
        <v>96</v>
      </c>
      <c r="J113" s="6" t="str">
        <f t="shared" si="24"/>
        <v/>
      </c>
      <c r="K113" s="5">
        <f t="shared" si="25"/>
        <v>2891</v>
      </c>
      <c r="L113" s="13" t="str">
        <f t="shared" si="26"/>
        <v/>
      </c>
      <c r="M113" s="13">
        <f t="shared" si="19"/>
        <v>0</v>
      </c>
      <c r="N113" s="13">
        <f t="shared" si="27"/>
        <v>0</v>
      </c>
      <c r="O113" s="13">
        <f t="shared" si="28"/>
        <v>0</v>
      </c>
    </row>
    <row r="114" spans="1:15" x14ac:dyDescent="0.25">
      <c r="A114" s="9">
        <f t="shared" si="29"/>
        <v>97</v>
      </c>
      <c r="B114" s="6" t="str">
        <f t="shared" ref="B114:B117" si="32">IF(A114&lt;=$F$5,A114,"")</f>
        <v/>
      </c>
      <c r="C114" s="5">
        <f t="shared" si="20"/>
        <v>47484</v>
      </c>
      <c r="D114" s="13" t="str">
        <f t="shared" si="21"/>
        <v/>
      </c>
      <c r="E114" s="13">
        <f t="shared" si="18"/>
        <v>0</v>
      </c>
      <c r="F114" s="13">
        <f t="shared" si="22"/>
        <v>0</v>
      </c>
      <c r="G114" s="13">
        <f t="shared" si="23"/>
        <v>1.5260152854352782E-3</v>
      </c>
      <c r="I114" s="9">
        <f t="shared" si="31"/>
        <v>97</v>
      </c>
      <c r="J114" s="6" t="str">
        <f t="shared" si="24"/>
        <v/>
      </c>
      <c r="K114" s="5">
        <f t="shared" si="25"/>
        <v>2922</v>
      </c>
      <c r="L114" s="13" t="str">
        <f t="shared" si="26"/>
        <v/>
      </c>
      <c r="M114" s="13">
        <f t="shared" si="19"/>
        <v>0</v>
      </c>
      <c r="N114" s="13">
        <f t="shared" si="27"/>
        <v>0</v>
      </c>
      <c r="O114" s="13">
        <f t="shared" si="28"/>
        <v>0</v>
      </c>
    </row>
    <row r="115" spans="1:15" x14ac:dyDescent="0.25">
      <c r="A115" s="9">
        <f t="shared" si="29"/>
        <v>98</v>
      </c>
      <c r="B115" s="6" t="str">
        <f t="shared" si="32"/>
        <v/>
      </c>
      <c r="C115" s="5">
        <f t="shared" si="20"/>
        <v>47515</v>
      </c>
      <c r="D115" s="13" t="str">
        <f t="shared" si="21"/>
        <v/>
      </c>
      <c r="E115" s="13">
        <f t="shared" si="18"/>
        <v>0</v>
      </c>
      <c r="F115" s="13">
        <f t="shared" si="22"/>
        <v>0</v>
      </c>
      <c r="G115" s="13">
        <f t="shared" si="23"/>
        <v>1.5260152854352782E-3</v>
      </c>
      <c r="I115" s="9">
        <f t="shared" si="31"/>
        <v>98</v>
      </c>
      <c r="J115" s="6" t="str">
        <f t="shared" si="24"/>
        <v/>
      </c>
      <c r="K115" s="5">
        <f t="shared" si="25"/>
        <v>2953</v>
      </c>
      <c r="L115" s="13" t="str">
        <f t="shared" si="26"/>
        <v/>
      </c>
      <c r="M115" s="13">
        <f t="shared" si="19"/>
        <v>0</v>
      </c>
      <c r="N115" s="13">
        <f t="shared" si="27"/>
        <v>0</v>
      </c>
      <c r="O115" s="13">
        <f t="shared" si="28"/>
        <v>0</v>
      </c>
    </row>
    <row r="116" spans="1:15" x14ac:dyDescent="0.25">
      <c r="A116" s="9">
        <f t="shared" si="29"/>
        <v>99</v>
      </c>
      <c r="B116" s="6" t="str">
        <f t="shared" si="32"/>
        <v/>
      </c>
      <c r="C116" s="5">
        <f t="shared" si="20"/>
        <v>47543</v>
      </c>
      <c r="D116" s="13" t="str">
        <f t="shared" si="21"/>
        <v/>
      </c>
      <c r="E116" s="13">
        <f t="shared" si="18"/>
        <v>0</v>
      </c>
      <c r="F116" s="13">
        <f t="shared" si="22"/>
        <v>0</v>
      </c>
      <c r="G116" s="13">
        <f t="shared" si="23"/>
        <v>1.5260152854352782E-3</v>
      </c>
      <c r="I116" s="9">
        <f t="shared" si="31"/>
        <v>99</v>
      </c>
      <c r="J116" s="6" t="str">
        <f t="shared" si="24"/>
        <v/>
      </c>
      <c r="K116" s="5">
        <f t="shared" si="25"/>
        <v>2982</v>
      </c>
      <c r="L116" s="13" t="str">
        <f t="shared" si="26"/>
        <v/>
      </c>
      <c r="M116" s="13">
        <f t="shared" si="19"/>
        <v>0</v>
      </c>
      <c r="N116" s="13">
        <f t="shared" si="27"/>
        <v>0</v>
      </c>
      <c r="O116" s="13">
        <f t="shared" si="28"/>
        <v>0</v>
      </c>
    </row>
    <row r="117" spans="1:15" x14ac:dyDescent="0.25">
      <c r="A117" s="9">
        <f t="shared" si="29"/>
        <v>100</v>
      </c>
      <c r="B117" s="6" t="str">
        <f t="shared" si="32"/>
        <v/>
      </c>
      <c r="C117" s="5">
        <f t="shared" si="20"/>
        <v>47574</v>
      </c>
      <c r="D117" s="13" t="str">
        <f t="shared" si="21"/>
        <v/>
      </c>
      <c r="E117" s="13">
        <f t="shared" si="18"/>
        <v>0</v>
      </c>
      <c r="F117" s="13">
        <f t="shared" si="22"/>
        <v>0</v>
      </c>
      <c r="G117" s="13">
        <f t="shared" si="23"/>
        <v>1.5260152854352782E-3</v>
      </c>
      <c r="I117" s="9">
        <f t="shared" si="31"/>
        <v>100</v>
      </c>
      <c r="J117" s="6" t="str">
        <f t="shared" si="24"/>
        <v/>
      </c>
      <c r="K117" s="5">
        <f t="shared" si="25"/>
        <v>3013</v>
      </c>
      <c r="L117" s="13" t="str">
        <f t="shared" si="26"/>
        <v/>
      </c>
      <c r="M117" s="13">
        <f t="shared" si="19"/>
        <v>0</v>
      </c>
      <c r="N117" s="13">
        <f t="shared" si="27"/>
        <v>0</v>
      </c>
      <c r="O117" s="13">
        <f t="shared" si="28"/>
        <v>0</v>
      </c>
    </row>
    <row r="118" spans="1:15" x14ac:dyDescent="0.25">
      <c r="C118" s="5"/>
      <c r="D118" s="13"/>
      <c r="E118" s="13"/>
      <c r="F118" s="13"/>
      <c r="G118" s="13"/>
      <c r="I118" s="7"/>
      <c r="K118" s="5"/>
      <c r="L118" s="13"/>
      <c r="M118" s="13"/>
      <c r="N118" s="13"/>
      <c r="O118" s="13"/>
    </row>
    <row r="119" spans="1:15" x14ac:dyDescent="0.25">
      <c r="A119" s="7"/>
    </row>
  </sheetData>
  <sheetProtection algorithmName="SHA-512" hashValue="3QNjE20J2jt5medj43ftfKwfNphc19coyhG56SH+hn9DjMhD9O23h4dLBih4an6rT+tOFFiuSD3/l0j6vEvqdg==" saltValue="3K5dwXcyyH9Fg8+lVDM4AA==" spinCount="100000" sheet="1" objects="1" scenarios="1"/>
  <mergeCells count="1">
    <mergeCell ref="A1:M1"/>
  </mergeCells>
  <conditionalFormatting sqref="D17:G119">
    <cfRule type="cellIs" dxfId="4" priority="3" operator="equal">
      <formula>0</formula>
    </cfRule>
  </conditionalFormatting>
  <conditionalFormatting sqref="L17:O17 L118:O119">
    <cfRule type="cellIs" dxfId="3" priority="2" operator="equal">
      <formula>0</formula>
    </cfRule>
  </conditionalFormatting>
  <conditionalFormatting sqref="L18:O117">
    <cfRule type="cellIs" dxfId="2" priority="1" operator="equal">
      <formula>0</formula>
    </cfRule>
  </conditionalFormatting>
  <pageMargins left="0.25" right="0.25" top="0.75" bottom="0.75" header="0.3" footer="0.3"/>
  <pageSetup scale="55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D80E-37D1-4F2D-9BBD-B19353CCF99C}">
  <sheetPr>
    <tabColor theme="4"/>
    <pageSetUpPr fitToPage="1"/>
  </sheetPr>
  <dimension ref="A1:V118"/>
  <sheetViews>
    <sheetView tabSelected="1" workbookViewId="0">
      <selection activeCell="N9" sqref="N9"/>
    </sheetView>
  </sheetViews>
  <sheetFormatPr defaultRowHeight="15" x14ac:dyDescent="0.25"/>
  <cols>
    <col min="3" max="3" width="10.7109375" bestFit="1" customWidth="1"/>
    <col min="4" max="4" width="11.5703125" bestFit="1" customWidth="1"/>
    <col min="6" max="6" width="17.140625" customWidth="1"/>
    <col min="7" max="7" width="11.28515625" customWidth="1"/>
    <col min="8" max="8" width="4.28515625" customWidth="1"/>
    <col min="9" max="9" width="11.85546875" customWidth="1"/>
    <col min="11" max="11" width="12.140625" customWidth="1"/>
    <col min="12" max="12" width="15.140625" customWidth="1"/>
    <col min="13" max="13" width="14.5703125" customWidth="1"/>
    <col min="14" max="14" width="14.85546875" customWidth="1"/>
    <col min="15" max="15" width="15.28515625" customWidth="1"/>
    <col min="16" max="16" width="9.85546875" customWidth="1"/>
    <col min="17" max="17" width="10.42578125" customWidth="1"/>
  </cols>
  <sheetData>
    <row r="1" spans="1:22" ht="21.75" thickBot="1" x14ac:dyDescent="0.4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22" ht="15.75" thickBot="1" x14ac:dyDescent="0.3">
      <c r="A2" t="s">
        <v>7</v>
      </c>
      <c r="I2" s="17" t="s">
        <v>8</v>
      </c>
      <c r="J2" s="18"/>
      <c r="P2" s="38" t="s">
        <v>24</v>
      </c>
      <c r="Q2" s="39"/>
      <c r="R2" s="39"/>
      <c r="S2" s="39"/>
      <c r="T2" s="39"/>
      <c r="U2" s="39"/>
      <c r="V2" s="40"/>
    </row>
    <row r="3" spans="1:22" ht="15.75" thickBot="1" x14ac:dyDescent="0.3">
      <c r="A3" t="s">
        <v>1</v>
      </c>
      <c r="F3" s="14">
        <f>'PV for Monthly Lease'!D3</f>
        <v>2.5000000000000001E-3</v>
      </c>
      <c r="I3" t="s">
        <v>1</v>
      </c>
      <c r="N3" s="66">
        <f>+'PV for Monthly Lease'!J3</f>
        <v>0</v>
      </c>
      <c r="P3" s="41"/>
      <c r="Q3" s="42"/>
      <c r="R3" s="42"/>
      <c r="S3" s="42"/>
      <c r="T3" s="42"/>
      <c r="U3" s="42"/>
      <c r="V3" s="43"/>
    </row>
    <row r="4" spans="1:22" ht="15.75" thickBot="1" x14ac:dyDescent="0.3">
      <c r="F4" s="3"/>
      <c r="N4" s="55"/>
      <c r="P4" s="41"/>
      <c r="Q4" s="42"/>
      <c r="R4" s="42"/>
      <c r="S4" s="42"/>
      <c r="T4" s="42"/>
      <c r="U4" s="42"/>
      <c r="V4" s="43"/>
    </row>
    <row r="5" spans="1:22" ht="15.75" thickBot="1" x14ac:dyDescent="0.3">
      <c r="A5" t="s">
        <v>2</v>
      </c>
      <c r="F5" s="14">
        <f>'PV for Monthly Lease'!D5</f>
        <v>60</v>
      </c>
      <c r="I5" t="s">
        <v>2</v>
      </c>
      <c r="N5" s="66">
        <f>+'PV for Monthly Lease'!J5</f>
        <v>0</v>
      </c>
      <c r="P5" s="41"/>
      <c r="Q5" s="42"/>
      <c r="R5" s="42"/>
      <c r="S5" s="42"/>
      <c r="T5" s="42"/>
      <c r="U5" s="42"/>
      <c r="V5" s="43"/>
    </row>
    <row r="6" spans="1:22" ht="15.75" thickBot="1" x14ac:dyDescent="0.3">
      <c r="F6" s="3"/>
      <c r="N6" s="55"/>
      <c r="P6" s="41"/>
      <c r="Q6" s="42"/>
      <c r="R6" s="42"/>
      <c r="S6" s="42"/>
      <c r="T6" s="42"/>
      <c r="U6" s="42"/>
      <c r="V6" s="43"/>
    </row>
    <row r="7" spans="1:22" ht="15.75" thickBot="1" x14ac:dyDescent="0.3">
      <c r="A7" t="s">
        <v>5</v>
      </c>
      <c r="F7" s="15">
        <f>'PV for Monthly Lease'!D7</f>
        <v>1000</v>
      </c>
      <c r="I7" t="s">
        <v>5</v>
      </c>
      <c r="N7" s="66">
        <f>+'PV for Monthly Lease'!J7</f>
        <v>0</v>
      </c>
      <c r="P7" s="41"/>
      <c r="Q7" s="42"/>
      <c r="R7" s="42"/>
      <c r="S7" s="42"/>
      <c r="T7" s="42"/>
      <c r="U7" s="42"/>
      <c r="V7" s="43"/>
    </row>
    <row r="8" spans="1:22" ht="15.75" thickBot="1" x14ac:dyDescent="0.3">
      <c r="F8" s="3"/>
      <c r="N8" s="55"/>
      <c r="P8" s="44"/>
      <c r="Q8" s="45"/>
      <c r="R8" s="45"/>
      <c r="S8" s="45"/>
      <c r="T8" s="45"/>
      <c r="U8" s="45"/>
      <c r="V8" s="46"/>
    </row>
    <row r="9" spans="1:22" x14ac:dyDescent="0.25">
      <c r="A9" t="s">
        <v>9</v>
      </c>
      <c r="F9" s="21">
        <v>55652.36</v>
      </c>
      <c r="I9" t="s">
        <v>9</v>
      </c>
      <c r="N9" s="54"/>
    </row>
    <row r="10" spans="1:22" x14ac:dyDescent="0.25">
      <c r="F10" s="3"/>
      <c r="N10" s="35"/>
    </row>
    <row r="11" spans="1:22" x14ac:dyDescent="0.25">
      <c r="A11" s="23" t="s">
        <v>23</v>
      </c>
      <c r="B11" s="23"/>
      <c r="C11" s="23"/>
      <c r="D11" s="23"/>
      <c r="E11" s="23"/>
      <c r="F11" s="22">
        <v>0</v>
      </c>
      <c r="I11" s="23" t="s">
        <v>23</v>
      </c>
      <c r="J11" s="23"/>
      <c r="K11" s="23"/>
      <c r="L11" s="23"/>
      <c r="M11" s="23"/>
      <c r="N11" s="53">
        <v>0</v>
      </c>
    </row>
    <row r="12" spans="1:22" x14ac:dyDescent="0.25">
      <c r="N12" s="34"/>
    </row>
    <row r="13" spans="1:22" x14ac:dyDescent="0.25">
      <c r="A13" t="s">
        <v>11</v>
      </c>
      <c r="F13" s="19">
        <v>44562</v>
      </c>
      <c r="I13" t="s">
        <v>11</v>
      </c>
      <c r="N13" s="37"/>
    </row>
    <row r="14" spans="1:22" x14ac:dyDescent="0.25">
      <c r="A14" t="s">
        <v>19</v>
      </c>
      <c r="F14" s="19">
        <v>44592</v>
      </c>
      <c r="I14" t="s">
        <v>19</v>
      </c>
      <c r="N14" s="37"/>
    </row>
    <row r="16" spans="1:22" ht="30" x14ac:dyDescent="0.25">
      <c r="B16" s="11" t="s">
        <v>17</v>
      </c>
      <c r="C16" s="12" t="s">
        <v>10</v>
      </c>
      <c r="D16" s="12" t="s">
        <v>13</v>
      </c>
      <c r="E16" s="12" t="s">
        <v>14</v>
      </c>
      <c r="F16" s="12" t="s">
        <v>15</v>
      </c>
      <c r="G16" s="12" t="s">
        <v>16</v>
      </c>
      <c r="J16" s="11" t="s">
        <v>17</v>
      </c>
      <c r="K16" s="12" t="s">
        <v>10</v>
      </c>
      <c r="L16" s="12" t="s">
        <v>13</v>
      </c>
      <c r="M16" s="12" t="s">
        <v>14</v>
      </c>
      <c r="N16" s="12" t="s">
        <v>15</v>
      </c>
      <c r="O16" s="12" t="s">
        <v>16</v>
      </c>
    </row>
    <row r="17" spans="1:15" x14ac:dyDescent="0.25">
      <c r="A17" t="s">
        <v>12</v>
      </c>
      <c r="C17" s="5"/>
      <c r="G17" s="13">
        <f>$F$9</f>
        <v>55652.36</v>
      </c>
      <c r="I17" t="s">
        <v>12</v>
      </c>
      <c r="K17" s="5"/>
      <c r="O17" s="13">
        <f>$N$9</f>
        <v>0</v>
      </c>
    </row>
    <row r="18" spans="1:15" x14ac:dyDescent="0.25">
      <c r="A18" s="9">
        <v>1</v>
      </c>
      <c r="B18" s="6">
        <f t="shared" ref="B18:B49" si="0">IF(A18&lt;=$F$5,A18,"")</f>
        <v>1</v>
      </c>
      <c r="C18" s="5">
        <f>EDATE($F$14,A18-1)</f>
        <v>44592</v>
      </c>
      <c r="D18" s="13">
        <f>IF(A18&lt;=$F$5,$F$7,"")</f>
        <v>1000</v>
      </c>
      <c r="E18" s="13">
        <f t="shared" ref="E18:E49" si="1">-IFERROR(CUMIPMT($F$3,$F$5,$F$9,A18+$F$11,A18+$F$11,$F$11),0)</f>
        <v>139.13089999999988</v>
      </c>
      <c r="F18" s="13">
        <f>IFERROR(D18-E18,0)</f>
        <v>860.86910000000012</v>
      </c>
      <c r="G18" s="13">
        <f>G17-F18</f>
        <v>54791.490899999997</v>
      </c>
      <c r="I18" s="9">
        <v>1</v>
      </c>
      <c r="J18" s="6" t="str">
        <f>IF(I18&lt;=$N$5,I18,"")</f>
        <v/>
      </c>
      <c r="K18" s="5">
        <f>EDATE($N$14,I18-1)</f>
        <v>0</v>
      </c>
      <c r="L18" s="13" t="str">
        <f>IF(I18&lt;=$N$5,$N$7,"")</f>
        <v/>
      </c>
      <c r="M18" s="13">
        <f t="shared" ref="M18:M49" si="2">-IFERROR(CUMIPMT($N$3,$N$5,$N$9,I18+$N$11,I18+$N$11,$N$11),0)</f>
        <v>0</v>
      </c>
      <c r="N18" s="13">
        <f>IFERROR(L18-M18,0)</f>
        <v>0</v>
      </c>
      <c r="O18" s="13">
        <f>O17-N18</f>
        <v>0</v>
      </c>
    </row>
    <row r="19" spans="1:15" x14ac:dyDescent="0.25">
      <c r="A19" s="9">
        <f>+A18+1</f>
        <v>2</v>
      </c>
      <c r="B19" s="6">
        <f t="shared" si="0"/>
        <v>2</v>
      </c>
      <c r="C19" s="5">
        <f t="shared" ref="C19:C82" si="3">EDATE($F$14,A19-1)</f>
        <v>44620</v>
      </c>
      <c r="D19" s="13">
        <f t="shared" ref="D19:D82" si="4">IF(A19&lt;=$F$5,$F$7,"")</f>
        <v>1000</v>
      </c>
      <c r="E19" s="13">
        <f t="shared" si="1"/>
        <v>136.97872714608707</v>
      </c>
      <c r="F19" s="13">
        <f t="shared" ref="F19:F82" si="5">IFERROR(D19-E19,0)</f>
        <v>863.02127285391293</v>
      </c>
      <c r="G19" s="13">
        <f t="shared" ref="G19:G82" si="6">G18-F19</f>
        <v>53928.469627146085</v>
      </c>
      <c r="I19" s="9">
        <f>+I18+1</f>
        <v>2</v>
      </c>
      <c r="J19" s="6" t="str">
        <f t="shared" ref="J19:J82" si="7">IF(I19&lt;=$N$5,I19,"")</f>
        <v/>
      </c>
      <c r="K19" s="5">
        <f t="shared" ref="K19:K82" si="8">EDATE($N$14,I19-1)</f>
        <v>31</v>
      </c>
      <c r="L19" s="13" t="str">
        <f t="shared" ref="L19:L82" si="9">IF(I19&lt;=$N$5,$N$7,"")</f>
        <v/>
      </c>
      <c r="M19" s="13">
        <f t="shared" si="2"/>
        <v>0</v>
      </c>
      <c r="N19" s="13">
        <f t="shared" ref="N19:N82" si="10">IFERROR(L19-M19,0)</f>
        <v>0</v>
      </c>
      <c r="O19" s="13">
        <f t="shared" ref="O19:O82" si="11">O18-N19</f>
        <v>0</v>
      </c>
    </row>
    <row r="20" spans="1:15" x14ac:dyDescent="0.25">
      <c r="A20" s="9">
        <f t="shared" ref="A20:A83" si="12">+A19+1</f>
        <v>3</v>
      </c>
      <c r="B20" s="6">
        <f t="shared" si="0"/>
        <v>3</v>
      </c>
      <c r="C20" s="5">
        <f t="shared" si="3"/>
        <v>44651</v>
      </c>
      <c r="D20" s="13">
        <f t="shared" si="4"/>
        <v>1000</v>
      </c>
      <c r="E20" s="13">
        <f t="shared" si="1"/>
        <v>134.82117386003972</v>
      </c>
      <c r="F20" s="13">
        <f t="shared" si="5"/>
        <v>865.17882613996028</v>
      </c>
      <c r="G20" s="13">
        <f t="shared" si="6"/>
        <v>53063.290801006122</v>
      </c>
      <c r="I20" s="9">
        <f t="shared" ref="I20:I83" si="13">+I19+1</f>
        <v>3</v>
      </c>
      <c r="J20" s="6" t="str">
        <f t="shared" si="7"/>
        <v/>
      </c>
      <c r="K20" s="5">
        <f t="shared" si="8"/>
        <v>60</v>
      </c>
      <c r="L20" s="13" t="str">
        <f t="shared" si="9"/>
        <v/>
      </c>
      <c r="M20" s="13">
        <f t="shared" si="2"/>
        <v>0</v>
      </c>
      <c r="N20" s="13">
        <f t="shared" si="10"/>
        <v>0</v>
      </c>
      <c r="O20" s="13">
        <f t="shared" si="11"/>
        <v>0</v>
      </c>
    </row>
    <row r="21" spans="1:15" x14ac:dyDescent="0.25">
      <c r="A21" s="9">
        <f t="shared" si="12"/>
        <v>4</v>
      </c>
      <c r="B21" s="6">
        <f t="shared" si="0"/>
        <v>4</v>
      </c>
      <c r="C21" s="5">
        <f t="shared" si="3"/>
        <v>44681</v>
      </c>
      <c r="D21" s="13">
        <f t="shared" si="4"/>
        <v>1000</v>
      </c>
      <c r="E21" s="13">
        <f t="shared" si="1"/>
        <v>132.65822669077716</v>
      </c>
      <c r="F21" s="13">
        <f t="shared" si="5"/>
        <v>867.34177330922284</v>
      </c>
      <c r="G21" s="13">
        <f t="shared" si="6"/>
        <v>52195.949027696901</v>
      </c>
      <c r="I21" s="9">
        <f t="shared" si="13"/>
        <v>4</v>
      </c>
      <c r="J21" s="6" t="str">
        <f t="shared" si="7"/>
        <v/>
      </c>
      <c r="K21" s="5">
        <f t="shared" si="8"/>
        <v>91</v>
      </c>
      <c r="L21" s="13" t="str">
        <f t="shared" si="9"/>
        <v/>
      </c>
      <c r="M21" s="13">
        <f t="shared" si="2"/>
        <v>0</v>
      </c>
      <c r="N21" s="13">
        <f t="shared" si="10"/>
        <v>0</v>
      </c>
      <c r="O21" s="13">
        <f t="shared" si="11"/>
        <v>0</v>
      </c>
    </row>
    <row r="22" spans="1:15" x14ac:dyDescent="0.25">
      <c r="A22" s="9">
        <f t="shared" si="12"/>
        <v>5</v>
      </c>
      <c r="B22" s="6">
        <f t="shared" si="0"/>
        <v>5</v>
      </c>
      <c r="C22" s="5">
        <f t="shared" si="3"/>
        <v>44712</v>
      </c>
      <c r="D22" s="13">
        <f t="shared" si="4"/>
        <v>1000</v>
      </c>
      <c r="E22" s="13">
        <f t="shared" si="1"/>
        <v>130.48987215359148</v>
      </c>
      <c r="F22" s="13">
        <f t="shared" si="5"/>
        <v>869.51012784640852</v>
      </c>
      <c r="G22" s="13">
        <f t="shared" si="6"/>
        <v>51326.438899850495</v>
      </c>
      <c r="I22" s="9">
        <f t="shared" si="13"/>
        <v>5</v>
      </c>
      <c r="J22" s="6" t="str">
        <f t="shared" si="7"/>
        <v/>
      </c>
      <c r="K22" s="5">
        <f t="shared" si="8"/>
        <v>121</v>
      </c>
      <c r="L22" s="13" t="str">
        <f t="shared" si="9"/>
        <v/>
      </c>
      <c r="M22" s="13">
        <f t="shared" si="2"/>
        <v>0</v>
      </c>
      <c r="N22" s="13">
        <f t="shared" si="10"/>
        <v>0</v>
      </c>
      <c r="O22" s="13">
        <f t="shared" si="11"/>
        <v>0</v>
      </c>
    </row>
    <row r="23" spans="1:15" x14ac:dyDescent="0.25">
      <c r="A23" s="9">
        <f t="shared" si="12"/>
        <v>6</v>
      </c>
      <c r="B23" s="6">
        <f t="shared" si="0"/>
        <v>6</v>
      </c>
      <c r="C23" s="5">
        <f t="shared" si="3"/>
        <v>44742</v>
      </c>
      <c r="D23" s="13">
        <f t="shared" si="4"/>
        <v>1000</v>
      </c>
      <c r="E23" s="13">
        <f t="shared" si="1"/>
        <v>128.31609673006267</v>
      </c>
      <c r="F23" s="13">
        <f t="shared" si="5"/>
        <v>871.68390326993733</v>
      </c>
      <c r="G23" s="13">
        <f t="shared" si="6"/>
        <v>50454.754996580559</v>
      </c>
      <c r="I23" s="9">
        <f t="shared" si="13"/>
        <v>6</v>
      </c>
      <c r="J23" s="6" t="str">
        <f t="shared" si="7"/>
        <v/>
      </c>
      <c r="K23" s="5">
        <f t="shared" si="8"/>
        <v>152</v>
      </c>
      <c r="L23" s="13" t="str">
        <f t="shared" si="9"/>
        <v/>
      </c>
      <c r="M23" s="13">
        <f t="shared" si="2"/>
        <v>0</v>
      </c>
      <c r="N23" s="13">
        <f t="shared" si="10"/>
        <v>0</v>
      </c>
      <c r="O23" s="13">
        <f t="shared" si="11"/>
        <v>0</v>
      </c>
    </row>
    <row r="24" spans="1:15" x14ac:dyDescent="0.25">
      <c r="A24" s="9">
        <f t="shared" si="12"/>
        <v>7</v>
      </c>
      <c r="B24" s="6">
        <f t="shared" si="0"/>
        <v>7</v>
      </c>
      <c r="C24" s="5">
        <f t="shared" si="3"/>
        <v>44773</v>
      </c>
      <c r="D24" s="13">
        <f t="shared" si="4"/>
        <v>1000</v>
      </c>
      <c r="E24" s="13">
        <f t="shared" si="1"/>
        <v>126.13688686797514</v>
      </c>
      <c r="F24" s="13">
        <f t="shared" si="5"/>
        <v>873.86311313202486</v>
      </c>
      <c r="G24" s="13">
        <f t="shared" si="6"/>
        <v>49580.891883448538</v>
      </c>
      <c r="I24" s="9">
        <f t="shared" si="13"/>
        <v>7</v>
      </c>
      <c r="J24" s="6" t="str">
        <f t="shared" si="7"/>
        <v/>
      </c>
      <c r="K24" s="5">
        <f t="shared" si="8"/>
        <v>182</v>
      </c>
      <c r="L24" s="13" t="str">
        <f t="shared" si="9"/>
        <v/>
      </c>
      <c r="M24" s="13">
        <f t="shared" si="2"/>
        <v>0</v>
      </c>
      <c r="N24" s="13">
        <f t="shared" si="10"/>
        <v>0</v>
      </c>
      <c r="O24" s="13">
        <f t="shared" si="11"/>
        <v>0</v>
      </c>
    </row>
    <row r="25" spans="1:15" x14ac:dyDescent="0.25">
      <c r="A25" s="9">
        <f t="shared" si="12"/>
        <v>8</v>
      </c>
      <c r="B25" s="6">
        <f t="shared" si="0"/>
        <v>8</v>
      </c>
      <c r="C25" s="5">
        <f t="shared" si="3"/>
        <v>44804</v>
      </c>
      <c r="D25" s="13">
        <f t="shared" si="4"/>
        <v>1000</v>
      </c>
      <c r="E25" s="13">
        <f t="shared" si="1"/>
        <v>123.95222898123234</v>
      </c>
      <c r="F25" s="13">
        <f t="shared" si="5"/>
        <v>876.04777101876766</v>
      </c>
      <c r="G25" s="13">
        <f t="shared" si="6"/>
        <v>48704.844112429768</v>
      </c>
      <c r="I25" s="9">
        <f t="shared" si="13"/>
        <v>8</v>
      </c>
      <c r="J25" s="6" t="str">
        <f t="shared" si="7"/>
        <v/>
      </c>
      <c r="K25" s="5">
        <f t="shared" si="8"/>
        <v>213</v>
      </c>
      <c r="L25" s="13" t="str">
        <f t="shared" si="9"/>
        <v/>
      </c>
      <c r="M25" s="13">
        <f t="shared" si="2"/>
        <v>0</v>
      </c>
      <c r="N25" s="13">
        <f t="shared" si="10"/>
        <v>0</v>
      </c>
      <c r="O25" s="13">
        <f t="shared" si="11"/>
        <v>0</v>
      </c>
    </row>
    <row r="26" spans="1:15" x14ac:dyDescent="0.25">
      <c r="A26" s="9">
        <f t="shared" si="12"/>
        <v>9</v>
      </c>
      <c r="B26" s="6">
        <f t="shared" si="0"/>
        <v>9</v>
      </c>
      <c r="C26" s="5">
        <f t="shared" si="3"/>
        <v>44834</v>
      </c>
      <c r="D26" s="13">
        <f t="shared" si="4"/>
        <v>1000</v>
      </c>
      <c r="E26" s="13">
        <f t="shared" si="1"/>
        <v>121.76210944977265</v>
      </c>
      <c r="F26" s="13">
        <f t="shared" si="5"/>
        <v>878.23789055022735</v>
      </c>
      <c r="G26" s="13">
        <f t="shared" si="6"/>
        <v>47826.606221879541</v>
      </c>
      <c r="I26" s="9">
        <f t="shared" si="13"/>
        <v>9</v>
      </c>
      <c r="J26" s="6" t="str">
        <f t="shared" si="7"/>
        <v/>
      </c>
      <c r="K26" s="5">
        <f t="shared" si="8"/>
        <v>244</v>
      </c>
      <c r="L26" s="13" t="str">
        <f t="shared" si="9"/>
        <v/>
      </c>
      <c r="M26" s="13">
        <f t="shared" si="2"/>
        <v>0</v>
      </c>
      <c r="N26" s="13">
        <f t="shared" si="10"/>
        <v>0</v>
      </c>
      <c r="O26" s="13">
        <f t="shared" si="11"/>
        <v>0</v>
      </c>
    </row>
    <row r="27" spans="1:15" x14ac:dyDescent="0.25">
      <c r="A27" s="9">
        <f t="shared" si="12"/>
        <v>10</v>
      </c>
      <c r="B27" s="6">
        <f t="shared" si="0"/>
        <v>10</v>
      </c>
      <c r="C27" s="5">
        <f t="shared" si="3"/>
        <v>44865</v>
      </c>
      <c r="D27" s="13">
        <f t="shared" si="4"/>
        <v>1000</v>
      </c>
      <c r="E27" s="13">
        <f t="shared" si="1"/>
        <v>119.56651461948445</v>
      </c>
      <c r="F27" s="13">
        <f t="shared" si="5"/>
        <v>880.43348538051555</v>
      </c>
      <c r="G27" s="13">
        <f t="shared" si="6"/>
        <v>46946.172736499029</v>
      </c>
      <c r="I27" s="9">
        <f t="shared" si="13"/>
        <v>10</v>
      </c>
      <c r="J27" s="6" t="str">
        <f t="shared" si="7"/>
        <v/>
      </c>
      <c r="K27" s="5">
        <f t="shared" si="8"/>
        <v>274</v>
      </c>
      <c r="L27" s="13" t="str">
        <f t="shared" si="9"/>
        <v/>
      </c>
      <c r="M27" s="13">
        <f t="shared" si="2"/>
        <v>0</v>
      </c>
      <c r="N27" s="13">
        <f t="shared" si="10"/>
        <v>0</v>
      </c>
      <c r="O27" s="13">
        <f t="shared" si="11"/>
        <v>0</v>
      </c>
    </row>
    <row r="28" spans="1:15" x14ac:dyDescent="0.25">
      <c r="A28" s="9">
        <f t="shared" si="12"/>
        <v>11</v>
      </c>
      <c r="B28" s="6">
        <f t="shared" si="0"/>
        <v>11</v>
      </c>
      <c r="C28" s="5">
        <f t="shared" si="3"/>
        <v>44895</v>
      </c>
      <c r="D28" s="13">
        <f t="shared" si="4"/>
        <v>1000</v>
      </c>
      <c r="E28" s="13">
        <f t="shared" si="1"/>
        <v>117.3654308021205</v>
      </c>
      <c r="F28" s="13">
        <f t="shared" si="5"/>
        <v>882.6345691978795</v>
      </c>
      <c r="G28" s="13">
        <f t="shared" si="6"/>
        <v>46063.538167301151</v>
      </c>
      <c r="I28" s="9">
        <f t="shared" si="13"/>
        <v>11</v>
      </c>
      <c r="J28" s="6" t="str">
        <f t="shared" si="7"/>
        <v/>
      </c>
      <c r="K28" s="5">
        <f t="shared" si="8"/>
        <v>305</v>
      </c>
      <c r="L28" s="13" t="str">
        <f t="shared" si="9"/>
        <v/>
      </c>
      <c r="M28" s="13">
        <f t="shared" si="2"/>
        <v>0</v>
      </c>
      <c r="N28" s="13">
        <f t="shared" si="10"/>
        <v>0</v>
      </c>
      <c r="O28" s="13">
        <f t="shared" si="11"/>
        <v>0</v>
      </c>
    </row>
    <row r="29" spans="1:15" x14ac:dyDescent="0.25">
      <c r="A29" s="9">
        <f t="shared" si="12"/>
        <v>12</v>
      </c>
      <c r="B29" s="6">
        <f t="shared" si="0"/>
        <v>12</v>
      </c>
      <c r="C29" s="5">
        <f t="shared" si="3"/>
        <v>44926</v>
      </c>
      <c r="D29" s="13">
        <f t="shared" si="4"/>
        <v>1000</v>
      </c>
      <c r="E29" s="13">
        <f t="shared" si="1"/>
        <v>115.15884427521314</v>
      </c>
      <c r="F29" s="13">
        <f t="shared" si="5"/>
        <v>884.84115572478686</v>
      </c>
      <c r="G29" s="13">
        <f t="shared" si="6"/>
        <v>45178.697011576362</v>
      </c>
      <c r="I29" s="9">
        <f t="shared" si="13"/>
        <v>12</v>
      </c>
      <c r="J29" s="6" t="str">
        <f t="shared" si="7"/>
        <v/>
      </c>
      <c r="K29" s="5">
        <f t="shared" si="8"/>
        <v>335</v>
      </c>
      <c r="L29" s="13" t="str">
        <f t="shared" si="9"/>
        <v/>
      </c>
      <c r="M29" s="13">
        <f t="shared" si="2"/>
        <v>0</v>
      </c>
      <c r="N29" s="13">
        <f t="shared" si="10"/>
        <v>0</v>
      </c>
      <c r="O29" s="13">
        <f t="shared" si="11"/>
        <v>0</v>
      </c>
    </row>
    <row r="30" spans="1:15" x14ac:dyDescent="0.25">
      <c r="A30" s="9">
        <f t="shared" si="12"/>
        <v>13</v>
      </c>
      <c r="B30" s="6">
        <f t="shared" si="0"/>
        <v>13</v>
      </c>
      <c r="C30" s="5">
        <f t="shared" si="3"/>
        <v>44957</v>
      </c>
      <c r="D30" s="13">
        <f t="shared" si="4"/>
        <v>1000</v>
      </c>
      <c r="E30" s="13">
        <f t="shared" si="1"/>
        <v>112.94674128198824</v>
      </c>
      <c r="F30" s="13">
        <f t="shared" si="5"/>
        <v>887.05325871801176</v>
      </c>
      <c r="G30" s="13">
        <f t="shared" si="6"/>
        <v>44291.643752858348</v>
      </c>
      <c r="I30" s="9">
        <f t="shared" si="13"/>
        <v>13</v>
      </c>
      <c r="J30" s="6" t="str">
        <f t="shared" si="7"/>
        <v/>
      </c>
      <c r="K30" s="5">
        <f t="shared" si="8"/>
        <v>366</v>
      </c>
      <c r="L30" s="13" t="str">
        <f t="shared" si="9"/>
        <v/>
      </c>
      <c r="M30" s="13">
        <f t="shared" si="2"/>
        <v>0</v>
      </c>
      <c r="N30" s="13">
        <f t="shared" si="10"/>
        <v>0</v>
      </c>
      <c r="O30" s="13">
        <f t="shared" si="11"/>
        <v>0</v>
      </c>
    </row>
    <row r="31" spans="1:15" x14ac:dyDescent="0.25">
      <c r="A31" s="9">
        <f t="shared" si="12"/>
        <v>14</v>
      </c>
      <c r="B31" s="6">
        <f t="shared" si="0"/>
        <v>14</v>
      </c>
      <c r="C31" s="5">
        <f t="shared" si="3"/>
        <v>44985</v>
      </c>
      <c r="D31" s="13">
        <f t="shared" si="4"/>
        <v>1000</v>
      </c>
      <c r="E31" s="13">
        <f t="shared" si="1"/>
        <v>110.7291080312807</v>
      </c>
      <c r="F31" s="13">
        <f t="shared" si="5"/>
        <v>889.2708919687193</v>
      </c>
      <c r="G31" s="13">
        <f t="shared" si="6"/>
        <v>43402.372860889627</v>
      </c>
      <c r="I31" s="9">
        <f t="shared" si="13"/>
        <v>14</v>
      </c>
      <c r="J31" s="6" t="str">
        <f t="shared" si="7"/>
        <v/>
      </c>
      <c r="K31" s="5">
        <f t="shared" si="8"/>
        <v>397</v>
      </c>
      <c r="L31" s="13" t="str">
        <f t="shared" si="9"/>
        <v/>
      </c>
      <c r="M31" s="13">
        <f t="shared" si="2"/>
        <v>0</v>
      </c>
      <c r="N31" s="13">
        <f t="shared" si="10"/>
        <v>0</v>
      </c>
      <c r="O31" s="13">
        <f t="shared" si="11"/>
        <v>0</v>
      </c>
    </row>
    <row r="32" spans="1:15" x14ac:dyDescent="0.25">
      <c r="A32" s="9">
        <f t="shared" si="12"/>
        <v>15</v>
      </c>
      <c r="B32" s="6">
        <f t="shared" si="0"/>
        <v>15</v>
      </c>
      <c r="C32" s="5">
        <f t="shared" si="3"/>
        <v>45016</v>
      </c>
      <c r="D32" s="13">
        <f t="shared" si="4"/>
        <v>1000</v>
      </c>
      <c r="E32" s="13">
        <f t="shared" si="1"/>
        <v>108.50593069744605</v>
      </c>
      <c r="F32" s="13">
        <f t="shared" si="5"/>
        <v>891.49406930255395</v>
      </c>
      <c r="G32" s="13">
        <f t="shared" si="6"/>
        <v>42510.878791587071</v>
      </c>
      <c r="I32" s="9">
        <f t="shared" si="13"/>
        <v>15</v>
      </c>
      <c r="J32" s="6" t="str">
        <f t="shared" si="7"/>
        <v/>
      </c>
      <c r="K32" s="5">
        <f t="shared" si="8"/>
        <v>425</v>
      </c>
      <c r="L32" s="13" t="str">
        <f t="shared" si="9"/>
        <v/>
      </c>
      <c r="M32" s="13">
        <f t="shared" si="2"/>
        <v>0</v>
      </c>
      <c r="N32" s="13">
        <f t="shared" si="10"/>
        <v>0</v>
      </c>
      <c r="O32" s="13">
        <f t="shared" si="11"/>
        <v>0</v>
      </c>
    </row>
    <row r="33" spans="1:15" x14ac:dyDescent="0.25">
      <c r="A33" s="9">
        <f t="shared" si="12"/>
        <v>16</v>
      </c>
      <c r="B33" s="6">
        <f t="shared" si="0"/>
        <v>16</v>
      </c>
      <c r="C33" s="5">
        <f t="shared" si="3"/>
        <v>45046</v>
      </c>
      <c r="D33" s="13">
        <f t="shared" si="4"/>
        <v>1000</v>
      </c>
      <c r="E33" s="13">
        <f t="shared" si="1"/>
        <v>106.27719542027728</v>
      </c>
      <c r="F33" s="13">
        <f t="shared" si="5"/>
        <v>893.72280457972272</v>
      </c>
      <c r="G33" s="13">
        <f t="shared" si="6"/>
        <v>41617.155987007347</v>
      </c>
      <c r="I33" s="9">
        <f t="shared" si="13"/>
        <v>16</v>
      </c>
      <c r="J33" s="6" t="str">
        <f t="shared" si="7"/>
        <v/>
      </c>
      <c r="K33" s="5">
        <f t="shared" si="8"/>
        <v>456</v>
      </c>
      <c r="L33" s="13" t="str">
        <f t="shared" si="9"/>
        <v/>
      </c>
      <c r="M33" s="13">
        <f t="shared" si="2"/>
        <v>0</v>
      </c>
      <c r="N33" s="13">
        <f t="shared" si="10"/>
        <v>0</v>
      </c>
      <c r="O33" s="13">
        <f t="shared" si="11"/>
        <v>0</v>
      </c>
    </row>
    <row r="34" spans="1:15" x14ac:dyDescent="0.25">
      <c r="A34" s="9">
        <f t="shared" si="12"/>
        <v>17</v>
      </c>
      <c r="B34" s="6">
        <f t="shared" si="0"/>
        <v>17</v>
      </c>
      <c r="C34" s="5">
        <f t="shared" si="3"/>
        <v>45077</v>
      </c>
      <c r="D34" s="13">
        <f t="shared" si="4"/>
        <v>1000</v>
      </c>
      <c r="E34" s="13">
        <f t="shared" si="1"/>
        <v>104.0428883049151</v>
      </c>
      <c r="F34" s="13">
        <f t="shared" si="5"/>
        <v>895.9571116950849</v>
      </c>
      <c r="G34" s="13">
        <f t="shared" si="6"/>
        <v>40721.198875312264</v>
      </c>
      <c r="I34" s="9">
        <f t="shared" si="13"/>
        <v>17</v>
      </c>
      <c r="J34" s="6" t="str">
        <f t="shared" si="7"/>
        <v/>
      </c>
      <c r="K34" s="5">
        <f t="shared" si="8"/>
        <v>486</v>
      </c>
      <c r="L34" s="13" t="str">
        <f t="shared" si="9"/>
        <v/>
      </c>
      <c r="M34" s="13">
        <f t="shared" si="2"/>
        <v>0</v>
      </c>
      <c r="N34" s="13">
        <f t="shared" si="10"/>
        <v>0</v>
      </c>
      <c r="O34" s="13">
        <f t="shared" si="11"/>
        <v>0</v>
      </c>
    </row>
    <row r="35" spans="1:15" x14ac:dyDescent="0.25">
      <c r="A35" s="9">
        <f t="shared" si="12"/>
        <v>18</v>
      </c>
      <c r="B35" s="6">
        <f t="shared" si="0"/>
        <v>18</v>
      </c>
      <c r="C35" s="5">
        <f t="shared" si="3"/>
        <v>45107</v>
      </c>
      <c r="D35" s="13">
        <f t="shared" si="4"/>
        <v>1000</v>
      </c>
      <c r="E35" s="13">
        <f t="shared" si="1"/>
        <v>101.80299542176476</v>
      </c>
      <c r="F35" s="13">
        <f t="shared" si="5"/>
        <v>898.19700457823524</v>
      </c>
      <c r="G35" s="13">
        <f t="shared" si="6"/>
        <v>39823.001870734028</v>
      </c>
      <c r="I35" s="9">
        <f t="shared" si="13"/>
        <v>18</v>
      </c>
      <c r="J35" s="6" t="str">
        <f t="shared" si="7"/>
        <v/>
      </c>
      <c r="K35" s="5">
        <f t="shared" si="8"/>
        <v>517</v>
      </c>
      <c r="L35" s="13" t="str">
        <f t="shared" si="9"/>
        <v/>
      </c>
      <c r="M35" s="13">
        <f t="shared" si="2"/>
        <v>0</v>
      </c>
      <c r="N35" s="13">
        <f t="shared" si="10"/>
        <v>0</v>
      </c>
      <c r="O35" s="13">
        <f t="shared" si="11"/>
        <v>0</v>
      </c>
    </row>
    <row r="36" spans="1:15" x14ac:dyDescent="0.25">
      <c r="A36" s="9">
        <f t="shared" si="12"/>
        <v>19</v>
      </c>
      <c r="B36" s="6">
        <f t="shared" si="0"/>
        <v>19</v>
      </c>
      <c r="C36" s="5">
        <f t="shared" si="3"/>
        <v>45138</v>
      </c>
      <c r="D36" s="13">
        <f t="shared" si="4"/>
        <v>1000</v>
      </c>
      <c r="E36" s="13">
        <f t="shared" si="1"/>
        <v>99.557502806406319</v>
      </c>
      <c r="F36" s="13">
        <f t="shared" si="5"/>
        <v>900.44249719359368</v>
      </c>
      <c r="G36" s="13">
        <f t="shared" si="6"/>
        <v>38922.559373540433</v>
      </c>
      <c r="I36" s="9">
        <f t="shared" si="13"/>
        <v>19</v>
      </c>
      <c r="J36" s="6" t="str">
        <f t="shared" si="7"/>
        <v/>
      </c>
      <c r="K36" s="5">
        <f t="shared" si="8"/>
        <v>547</v>
      </c>
      <c r="L36" s="13" t="str">
        <f t="shared" si="9"/>
        <v/>
      </c>
      <c r="M36" s="13">
        <f t="shared" si="2"/>
        <v>0</v>
      </c>
      <c r="N36" s="13">
        <f t="shared" si="10"/>
        <v>0</v>
      </c>
      <c r="O36" s="13">
        <f t="shared" si="11"/>
        <v>0</v>
      </c>
    </row>
    <row r="37" spans="1:15" x14ac:dyDescent="0.25">
      <c r="A37" s="9">
        <f t="shared" si="12"/>
        <v>20</v>
      </c>
      <c r="B37" s="6">
        <f t="shared" si="0"/>
        <v>20</v>
      </c>
      <c r="C37" s="5">
        <f t="shared" si="3"/>
        <v>45169</v>
      </c>
      <c r="D37" s="13">
        <f t="shared" si="4"/>
        <v>1000</v>
      </c>
      <c r="E37" s="13">
        <f t="shared" si="1"/>
        <v>97.306396459509642</v>
      </c>
      <c r="F37" s="13">
        <f t="shared" si="5"/>
        <v>902.69360354049036</v>
      </c>
      <c r="G37" s="13">
        <f t="shared" si="6"/>
        <v>38019.865769999946</v>
      </c>
      <c r="I37" s="9">
        <f t="shared" si="13"/>
        <v>20</v>
      </c>
      <c r="J37" s="6" t="str">
        <f t="shared" si="7"/>
        <v/>
      </c>
      <c r="K37" s="5">
        <f t="shared" si="8"/>
        <v>578</v>
      </c>
      <c r="L37" s="13" t="str">
        <f t="shared" si="9"/>
        <v/>
      </c>
      <c r="M37" s="13">
        <f t="shared" si="2"/>
        <v>0</v>
      </c>
      <c r="N37" s="13">
        <f t="shared" si="10"/>
        <v>0</v>
      </c>
      <c r="O37" s="13">
        <f t="shared" si="11"/>
        <v>0</v>
      </c>
    </row>
    <row r="38" spans="1:15" x14ac:dyDescent="0.25">
      <c r="A38" s="9">
        <f t="shared" si="12"/>
        <v>21</v>
      </c>
      <c r="B38" s="6">
        <f t="shared" si="0"/>
        <v>21</v>
      </c>
      <c r="C38" s="5">
        <f t="shared" si="3"/>
        <v>45199</v>
      </c>
      <c r="D38" s="13">
        <f t="shared" si="4"/>
        <v>1000</v>
      </c>
      <c r="E38" s="13">
        <f t="shared" si="1"/>
        <v>95.049662346745777</v>
      </c>
      <c r="F38" s="13">
        <f t="shared" si="5"/>
        <v>904.95033765325422</v>
      </c>
      <c r="G38" s="13">
        <f t="shared" si="6"/>
        <v>37114.915432346694</v>
      </c>
      <c r="I38" s="9">
        <f t="shared" si="13"/>
        <v>21</v>
      </c>
      <c r="J38" s="6" t="str">
        <f t="shared" si="7"/>
        <v/>
      </c>
      <c r="K38" s="5">
        <f t="shared" si="8"/>
        <v>609</v>
      </c>
      <c r="L38" s="13" t="str">
        <f t="shared" si="9"/>
        <v/>
      </c>
      <c r="M38" s="13">
        <f t="shared" si="2"/>
        <v>0</v>
      </c>
      <c r="N38" s="13">
        <f t="shared" si="10"/>
        <v>0</v>
      </c>
      <c r="O38" s="13">
        <f t="shared" si="11"/>
        <v>0</v>
      </c>
    </row>
    <row r="39" spans="1:15" x14ac:dyDescent="0.25">
      <c r="A39" s="9">
        <f t="shared" si="12"/>
        <v>22</v>
      </c>
      <c r="B39" s="6">
        <f t="shared" si="0"/>
        <v>22</v>
      </c>
      <c r="C39" s="5">
        <f t="shared" si="3"/>
        <v>45230</v>
      </c>
      <c r="D39" s="13">
        <f t="shared" si="4"/>
        <v>1000</v>
      </c>
      <c r="E39" s="13">
        <f t="shared" si="1"/>
        <v>92.787286398699848</v>
      </c>
      <c r="F39" s="13">
        <f t="shared" si="5"/>
        <v>907.21271360130015</v>
      </c>
      <c r="G39" s="13">
        <f t="shared" si="6"/>
        <v>36207.702718745393</v>
      </c>
      <c r="I39" s="9">
        <f t="shared" si="13"/>
        <v>22</v>
      </c>
      <c r="J39" s="6" t="str">
        <f t="shared" si="7"/>
        <v/>
      </c>
      <c r="K39" s="5">
        <f t="shared" si="8"/>
        <v>639</v>
      </c>
      <c r="L39" s="13" t="str">
        <f t="shared" si="9"/>
        <v/>
      </c>
      <c r="M39" s="13">
        <f t="shared" si="2"/>
        <v>0</v>
      </c>
      <c r="N39" s="13">
        <f t="shared" si="10"/>
        <v>0</v>
      </c>
      <c r="O39" s="13">
        <f t="shared" si="11"/>
        <v>0</v>
      </c>
    </row>
    <row r="40" spans="1:15" x14ac:dyDescent="0.25">
      <c r="A40" s="9">
        <f t="shared" si="12"/>
        <v>23</v>
      </c>
      <c r="B40" s="6">
        <f t="shared" si="0"/>
        <v>23</v>
      </c>
      <c r="C40" s="5">
        <f t="shared" si="3"/>
        <v>45260</v>
      </c>
      <c r="D40" s="13">
        <f t="shared" si="4"/>
        <v>1000</v>
      </c>
      <c r="E40" s="13">
        <f t="shared" si="1"/>
        <v>90.519254510783981</v>
      </c>
      <c r="F40" s="13">
        <f t="shared" si="5"/>
        <v>909.48074548921602</v>
      </c>
      <c r="G40" s="13">
        <f t="shared" si="6"/>
        <v>35298.221973256179</v>
      </c>
      <c r="I40" s="9">
        <f t="shared" si="13"/>
        <v>23</v>
      </c>
      <c r="J40" s="6" t="str">
        <f t="shared" si="7"/>
        <v/>
      </c>
      <c r="K40" s="5">
        <f t="shared" si="8"/>
        <v>670</v>
      </c>
      <c r="L40" s="13" t="str">
        <f t="shared" si="9"/>
        <v/>
      </c>
      <c r="M40" s="13">
        <f t="shared" si="2"/>
        <v>0</v>
      </c>
      <c r="N40" s="13">
        <f t="shared" si="10"/>
        <v>0</v>
      </c>
      <c r="O40" s="13">
        <f t="shared" si="11"/>
        <v>0</v>
      </c>
    </row>
    <row r="41" spans="1:15" x14ac:dyDescent="0.25">
      <c r="A41" s="9">
        <f t="shared" si="12"/>
        <v>24</v>
      </c>
      <c r="B41" s="6">
        <f t="shared" si="0"/>
        <v>24</v>
      </c>
      <c r="C41" s="5">
        <f t="shared" si="3"/>
        <v>45291</v>
      </c>
      <c r="D41" s="13">
        <f t="shared" si="4"/>
        <v>1000</v>
      </c>
      <c r="E41" s="13">
        <f t="shared" si="1"/>
        <v>88.245552543148278</v>
      </c>
      <c r="F41" s="13">
        <f t="shared" si="5"/>
        <v>911.75444745685172</v>
      </c>
      <c r="G41" s="13">
        <f t="shared" si="6"/>
        <v>34386.467525799329</v>
      </c>
      <c r="I41" s="9">
        <f t="shared" si="13"/>
        <v>24</v>
      </c>
      <c r="J41" s="6" t="str">
        <f t="shared" si="7"/>
        <v/>
      </c>
      <c r="K41" s="5">
        <f t="shared" si="8"/>
        <v>700</v>
      </c>
      <c r="L41" s="13" t="str">
        <f t="shared" si="9"/>
        <v/>
      </c>
      <c r="M41" s="13">
        <f t="shared" si="2"/>
        <v>0</v>
      </c>
      <c r="N41" s="13">
        <f t="shared" si="10"/>
        <v>0</v>
      </c>
      <c r="O41" s="13">
        <f t="shared" si="11"/>
        <v>0</v>
      </c>
    </row>
    <row r="42" spans="1:15" x14ac:dyDescent="0.25">
      <c r="A42" s="9">
        <f t="shared" si="12"/>
        <v>25</v>
      </c>
      <c r="B42" s="6">
        <f t="shared" si="0"/>
        <v>25</v>
      </c>
      <c r="C42" s="5">
        <f t="shared" si="3"/>
        <v>45322</v>
      </c>
      <c r="D42" s="13">
        <f t="shared" si="4"/>
        <v>1000</v>
      </c>
      <c r="E42" s="13">
        <f t="shared" si="1"/>
        <v>85.966166320593516</v>
      </c>
      <c r="F42" s="13">
        <f t="shared" si="5"/>
        <v>914.03383367940648</v>
      </c>
      <c r="G42" s="13">
        <f t="shared" si="6"/>
        <v>33472.433692119921</v>
      </c>
      <c r="I42" s="9">
        <f t="shared" si="13"/>
        <v>25</v>
      </c>
      <c r="J42" s="6" t="str">
        <f t="shared" si="7"/>
        <v/>
      </c>
      <c r="K42" s="5">
        <f t="shared" si="8"/>
        <v>731</v>
      </c>
      <c r="L42" s="13" t="str">
        <f t="shared" si="9"/>
        <v/>
      </c>
      <c r="M42" s="13">
        <f t="shared" si="2"/>
        <v>0</v>
      </c>
      <c r="N42" s="13">
        <f t="shared" si="10"/>
        <v>0</v>
      </c>
      <c r="O42" s="13">
        <f t="shared" si="11"/>
        <v>0</v>
      </c>
    </row>
    <row r="43" spans="1:15" x14ac:dyDescent="0.25">
      <c r="A43" s="9">
        <f t="shared" si="12"/>
        <v>26</v>
      </c>
      <c r="B43" s="6">
        <f t="shared" si="0"/>
        <v>26</v>
      </c>
      <c r="C43" s="5">
        <f t="shared" si="3"/>
        <v>45351</v>
      </c>
      <c r="D43" s="13">
        <f t="shared" si="4"/>
        <v>1000</v>
      </c>
      <c r="E43" s="13">
        <f t="shared" si="1"/>
        <v>83.681081632482233</v>
      </c>
      <c r="F43" s="13">
        <f t="shared" si="5"/>
        <v>916.31891836751777</v>
      </c>
      <c r="G43" s="13">
        <f t="shared" si="6"/>
        <v>32556.114773752404</v>
      </c>
      <c r="I43" s="9">
        <f t="shared" si="13"/>
        <v>26</v>
      </c>
      <c r="J43" s="6" t="str">
        <f t="shared" si="7"/>
        <v/>
      </c>
      <c r="K43" s="5">
        <f t="shared" si="8"/>
        <v>762</v>
      </c>
      <c r="L43" s="13" t="str">
        <f t="shared" si="9"/>
        <v/>
      </c>
      <c r="M43" s="13">
        <f t="shared" si="2"/>
        <v>0</v>
      </c>
      <c r="N43" s="13">
        <f t="shared" si="10"/>
        <v>0</v>
      </c>
      <c r="O43" s="13">
        <f t="shared" si="11"/>
        <v>0</v>
      </c>
    </row>
    <row r="44" spans="1:15" x14ac:dyDescent="0.25">
      <c r="A44" s="9">
        <f t="shared" si="12"/>
        <v>27</v>
      </c>
      <c r="B44" s="6">
        <f t="shared" si="0"/>
        <v>27</v>
      </c>
      <c r="C44" s="5">
        <f t="shared" si="3"/>
        <v>45382</v>
      </c>
      <c r="D44" s="13">
        <f t="shared" si="4"/>
        <v>1000</v>
      </c>
      <c r="E44" s="13">
        <f t="shared" si="1"/>
        <v>81.390284232650515</v>
      </c>
      <c r="F44" s="13">
        <f t="shared" si="5"/>
        <v>918.60971576734948</v>
      </c>
      <c r="G44" s="13">
        <f t="shared" si="6"/>
        <v>31637.505057985054</v>
      </c>
      <c r="I44" s="9">
        <f t="shared" si="13"/>
        <v>27</v>
      </c>
      <c r="J44" s="6" t="str">
        <f t="shared" si="7"/>
        <v/>
      </c>
      <c r="K44" s="5">
        <f t="shared" si="8"/>
        <v>790</v>
      </c>
      <c r="L44" s="13" t="str">
        <f t="shared" si="9"/>
        <v/>
      </c>
      <c r="M44" s="13">
        <f t="shared" si="2"/>
        <v>0</v>
      </c>
      <c r="N44" s="13">
        <f t="shared" si="10"/>
        <v>0</v>
      </c>
      <c r="O44" s="13">
        <f t="shared" si="11"/>
        <v>0</v>
      </c>
    </row>
    <row r="45" spans="1:15" x14ac:dyDescent="0.25">
      <c r="A45" s="9">
        <f t="shared" si="12"/>
        <v>28</v>
      </c>
      <c r="B45" s="6">
        <f t="shared" si="0"/>
        <v>28</v>
      </c>
      <c r="C45" s="5">
        <f t="shared" si="3"/>
        <v>45412</v>
      </c>
      <c r="D45" s="13">
        <f t="shared" si="4"/>
        <v>1000</v>
      </c>
      <c r="E45" s="13">
        <f t="shared" si="1"/>
        <v>79.093759839319546</v>
      </c>
      <c r="F45" s="13">
        <f t="shared" si="5"/>
        <v>920.90624016068045</v>
      </c>
      <c r="G45" s="13">
        <f t="shared" si="6"/>
        <v>30716.598817824375</v>
      </c>
      <c r="I45" s="9">
        <f t="shared" si="13"/>
        <v>28</v>
      </c>
      <c r="J45" s="6" t="str">
        <f t="shared" si="7"/>
        <v/>
      </c>
      <c r="K45" s="5">
        <f t="shared" si="8"/>
        <v>821</v>
      </c>
      <c r="L45" s="13" t="str">
        <f t="shared" si="9"/>
        <v/>
      </c>
      <c r="M45" s="13">
        <f t="shared" si="2"/>
        <v>0</v>
      </c>
      <c r="N45" s="13">
        <f t="shared" si="10"/>
        <v>0</v>
      </c>
      <c r="O45" s="13">
        <f t="shared" si="11"/>
        <v>0</v>
      </c>
    </row>
    <row r="46" spans="1:15" x14ac:dyDescent="0.25">
      <c r="A46" s="9">
        <f t="shared" si="12"/>
        <v>29</v>
      </c>
      <c r="B46" s="6">
        <f t="shared" si="0"/>
        <v>29</v>
      </c>
      <c r="C46" s="5">
        <f t="shared" si="3"/>
        <v>45443</v>
      </c>
      <c r="D46" s="13">
        <f t="shared" si="4"/>
        <v>1000</v>
      </c>
      <c r="E46" s="13">
        <f t="shared" si="1"/>
        <v>76.791494135005223</v>
      </c>
      <c r="F46" s="13">
        <f t="shared" si="5"/>
        <v>923.20850586499478</v>
      </c>
      <c r="G46" s="13">
        <f t="shared" si="6"/>
        <v>29793.390311959382</v>
      </c>
      <c r="I46" s="9">
        <f t="shared" si="13"/>
        <v>29</v>
      </c>
      <c r="J46" s="6" t="str">
        <f t="shared" si="7"/>
        <v/>
      </c>
      <c r="K46" s="5">
        <f t="shared" si="8"/>
        <v>851</v>
      </c>
      <c r="L46" s="13" t="str">
        <f t="shared" si="9"/>
        <v/>
      </c>
      <c r="M46" s="13">
        <f t="shared" si="2"/>
        <v>0</v>
      </c>
      <c r="N46" s="13">
        <f t="shared" si="10"/>
        <v>0</v>
      </c>
      <c r="O46" s="13">
        <f t="shared" si="11"/>
        <v>0</v>
      </c>
    </row>
    <row r="47" spans="1:15" x14ac:dyDescent="0.25">
      <c r="A47" s="9">
        <f t="shared" si="12"/>
        <v>30</v>
      </c>
      <c r="B47" s="6">
        <f t="shared" si="0"/>
        <v>30</v>
      </c>
      <c r="C47" s="5">
        <f t="shared" si="3"/>
        <v>45473</v>
      </c>
      <c r="D47" s="13">
        <f t="shared" si="4"/>
        <v>1000</v>
      </c>
      <c r="E47" s="13">
        <f t="shared" si="1"/>
        <v>74.483472766429941</v>
      </c>
      <c r="F47" s="13">
        <f t="shared" si="5"/>
        <v>925.51652723357006</v>
      </c>
      <c r="G47" s="13">
        <f t="shared" si="6"/>
        <v>28867.873784725813</v>
      </c>
      <c r="I47" s="9">
        <f t="shared" si="13"/>
        <v>30</v>
      </c>
      <c r="J47" s="6" t="str">
        <f t="shared" si="7"/>
        <v/>
      </c>
      <c r="K47" s="5">
        <f t="shared" si="8"/>
        <v>882</v>
      </c>
      <c r="L47" s="13" t="str">
        <f t="shared" si="9"/>
        <v/>
      </c>
      <c r="M47" s="13">
        <f t="shared" si="2"/>
        <v>0</v>
      </c>
      <c r="N47" s="13">
        <f t="shared" si="10"/>
        <v>0</v>
      </c>
      <c r="O47" s="13">
        <f t="shared" si="11"/>
        <v>0</v>
      </c>
    </row>
    <row r="48" spans="1:15" x14ac:dyDescent="0.25">
      <c r="A48" s="9">
        <f t="shared" si="12"/>
        <v>31</v>
      </c>
      <c r="B48" s="6">
        <f t="shared" si="0"/>
        <v>31</v>
      </c>
      <c r="C48" s="5">
        <f t="shared" si="3"/>
        <v>45504</v>
      </c>
      <c r="D48" s="13">
        <f t="shared" si="4"/>
        <v>1000</v>
      </c>
      <c r="E48" s="13">
        <f t="shared" si="1"/>
        <v>72.169681344433229</v>
      </c>
      <c r="F48" s="13">
        <f t="shared" si="5"/>
        <v>927.83031865556677</v>
      </c>
      <c r="G48" s="13">
        <f t="shared" si="6"/>
        <v>27940.043466070245</v>
      </c>
      <c r="I48" s="9">
        <f t="shared" si="13"/>
        <v>31</v>
      </c>
      <c r="J48" s="6" t="str">
        <f t="shared" si="7"/>
        <v/>
      </c>
      <c r="K48" s="5">
        <f t="shared" si="8"/>
        <v>912</v>
      </c>
      <c r="L48" s="13" t="str">
        <f t="shared" si="9"/>
        <v/>
      </c>
      <c r="M48" s="13">
        <f t="shared" si="2"/>
        <v>0</v>
      </c>
      <c r="N48" s="13">
        <f t="shared" si="10"/>
        <v>0</v>
      </c>
      <c r="O48" s="13">
        <f t="shared" si="11"/>
        <v>0</v>
      </c>
    </row>
    <row r="49" spans="1:15" x14ac:dyDescent="0.25">
      <c r="A49" s="9">
        <f t="shared" si="12"/>
        <v>32</v>
      </c>
      <c r="B49" s="6">
        <f t="shared" si="0"/>
        <v>32</v>
      </c>
      <c r="C49" s="5">
        <f t="shared" si="3"/>
        <v>45535</v>
      </c>
      <c r="D49" s="13">
        <f t="shared" si="4"/>
        <v>1000</v>
      </c>
      <c r="E49" s="13">
        <f t="shared" si="1"/>
        <v>69.85010544388183</v>
      </c>
      <c r="F49" s="13">
        <f t="shared" si="5"/>
        <v>930.14989455611817</v>
      </c>
      <c r="G49" s="13">
        <f t="shared" si="6"/>
        <v>27009.893571514127</v>
      </c>
      <c r="I49" s="9">
        <f t="shared" si="13"/>
        <v>32</v>
      </c>
      <c r="J49" s="6" t="str">
        <f t="shared" si="7"/>
        <v/>
      </c>
      <c r="K49" s="5">
        <f t="shared" si="8"/>
        <v>943</v>
      </c>
      <c r="L49" s="13" t="str">
        <f t="shared" si="9"/>
        <v/>
      </c>
      <c r="M49" s="13">
        <f t="shared" si="2"/>
        <v>0</v>
      </c>
      <c r="N49" s="13">
        <f t="shared" si="10"/>
        <v>0</v>
      </c>
      <c r="O49" s="13">
        <f t="shared" si="11"/>
        <v>0</v>
      </c>
    </row>
    <row r="50" spans="1:15" x14ac:dyDescent="0.25">
      <c r="A50" s="9">
        <f t="shared" si="12"/>
        <v>33</v>
      </c>
      <c r="B50" s="6">
        <f t="shared" ref="B50:B81" si="14">IF(A50&lt;=$F$5,A50,"")</f>
        <v>33</v>
      </c>
      <c r="C50" s="5">
        <f t="shared" si="3"/>
        <v>45565</v>
      </c>
      <c r="D50" s="13">
        <f t="shared" si="4"/>
        <v>1000</v>
      </c>
      <c r="E50" s="13">
        <f t="shared" ref="E50:E81" si="15">-IFERROR(CUMIPMT($F$3,$F$5,$F$9,A50+$F$11,A50+$F$11,$F$11),0)</f>
        <v>67.524730603578746</v>
      </c>
      <c r="F50" s="13">
        <f t="shared" si="5"/>
        <v>932.47526939642125</v>
      </c>
      <c r="G50" s="13">
        <f t="shared" si="6"/>
        <v>26077.418302117705</v>
      </c>
      <c r="I50" s="9">
        <f t="shared" si="13"/>
        <v>33</v>
      </c>
      <c r="J50" s="6" t="str">
        <f t="shared" si="7"/>
        <v/>
      </c>
      <c r="K50" s="5">
        <f t="shared" si="8"/>
        <v>974</v>
      </c>
      <c r="L50" s="13" t="str">
        <f t="shared" si="9"/>
        <v/>
      </c>
      <c r="M50" s="13">
        <f t="shared" ref="M50:M81" si="16">-IFERROR(CUMIPMT($N$3,$N$5,$N$9,I50+$N$11,I50+$N$11,$N$11),0)</f>
        <v>0</v>
      </c>
      <c r="N50" s="13">
        <f t="shared" si="10"/>
        <v>0</v>
      </c>
      <c r="O50" s="13">
        <f t="shared" si="11"/>
        <v>0</v>
      </c>
    </row>
    <row r="51" spans="1:15" x14ac:dyDescent="0.25">
      <c r="A51" s="9">
        <f t="shared" si="12"/>
        <v>34</v>
      </c>
      <c r="B51" s="6">
        <f t="shared" si="14"/>
        <v>34</v>
      </c>
      <c r="C51" s="5">
        <f t="shared" si="3"/>
        <v>45596</v>
      </c>
      <c r="D51" s="13">
        <f t="shared" si="4"/>
        <v>1000</v>
      </c>
      <c r="E51" s="13">
        <f t="shared" si="15"/>
        <v>65.193542326174907</v>
      </c>
      <c r="F51" s="13">
        <f t="shared" si="5"/>
        <v>934.80645767382509</v>
      </c>
      <c r="G51" s="13">
        <f t="shared" si="6"/>
        <v>25142.61184444388</v>
      </c>
      <c r="I51" s="9">
        <f t="shared" si="13"/>
        <v>34</v>
      </c>
      <c r="J51" s="6" t="str">
        <f t="shared" si="7"/>
        <v/>
      </c>
      <c r="K51" s="5">
        <f t="shared" si="8"/>
        <v>1004</v>
      </c>
      <c r="L51" s="13" t="str">
        <f t="shared" si="9"/>
        <v/>
      </c>
      <c r="M51" s="13">
        <f t="shared" si="16"/>
        <v>0</v>
      </c>
      <c r="N51" s="13">
        <f t="shared" si="10"/>
        <v>0</v>
      </c>
      <c r="O51" s="13">
        <f t="shared" si="11"/>
        <v>0</v>
      </c>
    </row>
    <row r="52" spans="1:15" x14ac:dyDescent="0.25">
      <c r="A52" s="9">
        <f t="shared" si="12"/>
        <v>35</v>
      </c>
      <c r="B52" s="6">
        <f t="shared" si="14"/>
        <v>35</v>
      </c>
      <c r="C52" s="5">
        <f t="shared" si="3"/>
        <v>45626</v>
      </c>
      <c r="D52" s="13">
        <f t="shared" si="4"/>
        <v>1000</v>
      </c>
      <c r="E52" s="13">
        <f t="shared" si="15"/>
        <v>62.85652607807765</v>
      </c>
      <c r="F52" s="13">
        <f t="shared" si="5"/>
        <v>937.14347392192235</v>
      </c>
      <c r="G52" s="13">
        <f t="shared" si="6"/>
        <v>24205.468370521958</v>
      </c>
      <c r="I52" s="9">
        <f t="shared" si="13"/>
        <v>35</v>
      </c>
      <c r="J52" s="6" t="str">
        <f t="shared" si="7"/>
        <v/>
      </c>
      <c r="K52" s="5">
        <f t="shared" si="8"/>
        <v>1035</v>
      </c>
      <c r="L52" s="13" t="str">
        <f t="shared" si="9"/>
        <v/>
      </c>
      <c r="M52" s="13">
        <f t="shared" si="16"/>
        <v>0</v>
      </c>
      <c r="N52" s="13">
        <f t="shared" si="10"/>
        <v>0</v>
      </c>
      <c r="O52" s="13">
        <f t="shared" si="11"/>
        <v>0</v>
      </c>
    </row>
    <row r="53" spans="1:15" x14ac:dyDescent="0.25">
      <c r="A53" s="9">
        <f t="shared" si="12"/>
        <v>36</v>
      </c>
      <c r="B53" s="6">
        <f t="shared" si="14"/>
        <v>36</v>
      </c>
      <c r="C53" s="5">
        <f t="shared" si="3"/>
        <v>45657</v>
      </c>
      <c r="D53" s="13">
        <f t="shared" si="4"/>
        <v>1000</v>
      </c>
      <c r="E53" s="13">
        <f t="shared" si="15"/>
        <v>60.513667289360228</v>
      </c>
      <c r="F53" s="13">
        <f t="shared" si="5"/>
        <v>939.48633271063977</v>
      </c>
      <c r="G53" s="13">
        <f t="shared" si="6"/>
        <v>23265.982037811318</v>
      </c>
      <c r="I53" s="9">
        <f t="shared" si="13"/>
        <v>36</v>
      </c>
      <c r="J53" s="6" t="str">
        <f t="shared" si="7"/>
        <v/>
      </c>
      <c r="K53" s="5">
        <f t="shared" si="8"/>
        <v>1065</v>
      </c>
      <c r="L53" s="13" t="str">
        <f t="shared" si="9"/>
        <v/>
      </c>
      <c r="M53" s="13">
        <f t="shared" si="16"/>
        <v>0</v>
      </c>
      <c r="N53" s="13">
        <f t="shared" si="10"/>
        <v>0</v>
      </c>
      <c r="O53" s="13">
        <f t="shared" si="11"/>
        <v>0</v>
      </c>
    </row>
    <row r="54" spans="1:15" x14ac:dyDescent="0.25">
      <c r="A54" s="9">
        <f t="shared" si="12"/>
        <v>37</v>
      </c>
      <c r="B54" s="6">
        <f t="shared" si="14"/>
        <v>37</v>
      </c>
      <c r="C54" s="5">
        <f t="shared" si="3"/>
        <v>45688</v>
      </c>
      <c r="D54" s="13">
        <f t="shared" si="4"/>
        <v>1000</v>
      </c>
      <c r="E54" s="13">
        <f t="shared" si="15"/>
        <v>58.164951353670858</v>
      </c>
      <c r="F54" s="13">
        <f t="shared" si="5"/>
        <v>941.83504864632914</v>
      </c>
      <c r="G54" s="13">
        <f t="shared" si="6"/>
        <v>22324.14698916499</v>
      </c>
      <c r="I54" s="9">
        <f t="shared" si="13"/>
        <v>37</v>
      </c>
      <c r="J54" s="6" t="str">
        <f t="shared" si="7"/>
        <v/>
      </c>
      <c r="K54" s="5">
        <f t="shared" si="8"/>
        <v>1096</v>
      </c>
      <c r="L54" s="13" t="str">
        <f t="shared" si="9"/>
        <v/>
      </c>
      <c r="M54" s="13">
        <f t="shared" si="16"/>
        <v>0</v>
      </c>
      <c r="N54" s="13">
        <f t="shared" si="10"/>
        <v>0</v>
      </c>
      <c r="O54" s="13">
        <f t="shared" si="11"/>
        <v>0</v>
      </c>
    </row>
    <row r="55" spans="1:15" x14ac:dyDescent="0.25">
      <c r="A55" s="9">
        <f t="shared" si="12"/>
        <v>38</v>
      </c>
      <c r="B55" s="6">
        <f t="shared" si="14"/>
        <v>38</v>
      </c>
      <c r="C55" s="5">
        <f t="shared" si="3"/>
        <v>45716</v>
      </c>
      <c r="D55" s="13">
        <f t="shared" si="4"/>
        <v>1000</v>
      </c>
      <c r="E55" s="13">
        <f t="shared" si="15"/>
        <v>55.810363628142341</v>
      </c>
      <c r="F55" s="13">
        <f t="shared" si="5"/>
        <v>944.18963637185766</v>
      </c>
      <c r="G55" s="13">
        <f t="shared" si="6"/>
        <v>21379.957352793132</v>
      </c>
      <c r="I55" s="9">
        <f t="shared" si="13"/>
        <v>38</v>
      </c>
      <c r="J55" s="6" t="str">
        <f t="shared" si="7"/>
        <v/>
      </c>
      <c r="K55" s="5">
        <f t="shared" si="8"/>
        <v>1127</v>
      </c>
      <c r="L55" s="13" t="str">
        <f t="shared" si="9"/>
        <v/>
      </c>
      <c r="M55" s="13">
        <f t="shared" si="16"/>
        <v>0</v>
      </c>
      <c r="N55" s="13">
        <f t="shared" si="10"/>
        <v>0</v>
      </c>
      <c r="O55" s="13">
        <f t="shared" si="11"/>
        <v>0</v>
      </c>
    </row>
    <row r="56" spans="1:15" x14ac:dyDescent="0.25">
      <c r="A56" s="9">
        <f t="shared" si="12"/>
        <v>39</v>
      </c>
      <c r="B56" s="6">
        <f t="shared" si="14"/>
        <v>39</v>
      </c>
      <c r="C56" s="5">
        <f t="shared" si="3"/>
        <v>45747</v>
      </c>
      <c r="D56" s="13">
        <f t="shared" si="4"/>
        <v>1000</v>
      </c>
      <c r="E56" s="13">
        <f t="shared" si="15"/>
        <v>53.449889433300086</v>
      </c>
      <c r="F56" s="13">
        <f t="shared" si="5"/>
        <v>946.55011056669991</v>
      </c>
      <c r="G56" s="13">
        <f t="shared" si="6"/>
        <v>20433.407242226433</v>
      </c>
      <c r="I56" s="9">
        <f t="shared" si="13"/>
        <v>39</v>
      </c>
      <c r="J56" s="6" t="str">
        <f t="shared" si="7"/>
        <v/>
      </c>
      <c r="K56" s="5">
        <f t="shared" si="8"/>
        <v>1155</v>
      </c>
      <c r="L56" s="13" t="str">
        <f t="shared" si="9"/>
        <v/>
      </c>
      <c r="M56" s="13">
        <f t="shared" si="16"/>
        <v>0</v>
      </c>
      <c r="N56" s="13">
        <f t="shared" si="10"/>
        <v>0</v>
      </c>
      <c r="O56" s="13">
        <f t="shared" si="11"/>
        <v>0</v>
      </c>
    </row>
    <row r="57" spans="1:15" x14ac:dyDescent="0.25">
      <c r="A57" s="9">
        <f t="shared" si="12"/>
        <v>40</v>
      </c>
      <c r="B57" s="6">
        <f t="shared" si="14"/>
        <v>40</v>
      </c>
      <c r="C57" s="5">
        <f t="shared" si="3"/>
        <v>45777</v>
      </c>
      <c r="D57" s="13">
        <f t="shared" si="4"/>
        <v>1000</v>
      </c>
      <c r="E57" s="13">
        <f t="shared" si="15"/>
        <v>51.083514052970713</v>
      </c>
      <c r="F57" s="13">
        <f t="shared" si="5"/>
        <v>948.91648594702929</v>
      </c>
      <c r="G57" s="13">
        <f t="shared" si="6"/>
        <v>19484.490756279403</v>
      </c>
      <c r="I57" s="9">
        <f t="shared" si="13"/>
        <v>40</v>
      </c>
      <c r="J57" s="6" t="str">
        <f t="shared" si="7"/>
        <v/>
      </c>
      <c r="K57" s="5">
        <f t="shared" si="8"/>
        <v>1186</v>
      </c>
      <c r="L57" s="13" t="str">
        <f t="shared" si="9"/>
        <v/>
      </c>
      <c r="M57" s="13">
        <f t="shared" si="16"/>
        <v>0</v>
      </c>
      <c r="N57" s="13">
        <f t="shared" si="10"/>
        <v>0</v>
      </c>
      <c r="O57" s="13">
        <f t="shared" si="11"/>
        <v>0</v>
      </c>
    </row>
    <row r="58" spans="1:15" x14ac:dyDescent="0.25">
      <c r="A58" s="9">
        <f t="shared" si="12"/>
        <v>41</v>
      </c>
      <c r="B58" s="6">
        <f t="shared" si="14"/>
        <v>41</v>
      </c>
      <c r="C58" s="5">
        <f t="shared" si="3"/>
        <v>45808</v>
      </c>
      <c r="D58" s="13">
        <f t="shared" si="4"/>
        <v>1000</v>
      </c>
      <c r="E58" s="13">
        <f t="shared" si="15"/>
        <v>48.711222734190414</v>
      </c>
      <c r="F58" s="13">
        <f t="shared" si="5"/>
        <v>951.28877726580959</v>
      </c>
      <c r="G58" s="13">
        <f t="shared" si="6"/>
        <v>18533.201979013593</v>
      </c>
      <c r="I58" s="9">
        <f t="shared" si="13"/>
        <v>41</v>
      </c>
      <c r="J58" s="6" t="str">
        <f t="shared" si="7"/>
        <v/>
      </c>
      <c r="K58" s="5">
        <f t="shared" si="8"/>
        <v>1216</v>
      </c>
      <c r="L58" s="13" t="str">
        <f t="shared" si="9"/>
        <v/>
      </c>
      <c r="M58" s="13">
        <f t="shared" si="16"/>
        <v>0</v>
      </c>
      <c r="N58" s="13">
        <f t="shared" si="10"/>
        <v>0</v>
      </c>
      <c r="O58" s="13">
        <f t="shared" si="11"/>
        <v>0</v>
      </c>
    </row>
    <row r="59" spans="1:15" x14ac:dyDescent="0.25">
      <c r="A59" s="9">
        <f t="shared" si="12"/>
        <v>42</v>
      </c>
      <c r="B59" s="6">
        <f t="shared" si="14"/>
        <v>42</v>
      </c>
      <c r="C59" s="5">
        <f t="shared" si="3"/>
        <v>45838</v>
      </c>
      <c r="D59" s="13">
        <f t="shared" si="4"/>
        <v>1000</v>
      </c>
      <c r="E59" s="13">
        <f t="shared" si="15"/>
        <v>46.333000687113213</v>
      </c>
      <c r="F59" s="13">
        <f t="shared" si="5"/>
        <v>953.66699931288679</v>
      </c>
      <c r="G59" s="13">
        <f t="shared" si="6"/>
        <v>17579.534979700707</v>
      </c>
      <c r="I59" s="9">
        <f t="shared" si="13"/>
        <v>42</v>
      </c>
      <c r="J59" s="6" t="str">
        <f t="shared" si="7"/>
        <v/>
      </c>
      <c r="K59" s="5">
        <f t="shared" si="8"/>
        <v>1247</v>
      </c>
      <c r="L59" s="13" t="str">
        <f t="shared" si="9"/>
        <v/>
      </c>
      <c r="M59" s="13">
        <f t="shared" si="16"/>
        <v>0</v>
      </c>
      <c r="N59" s="13">
        <f t="shared" si="10"/>
        <v>0</v>
      </c>
      <c r="O59" s="13">
        <f t="shared" si="11"/>
        <v>0</v>
      </c>
    </row>
    <row r="60" spans="1:15" x14ac:dyDescent="0.25">
      <c r="A60" s="9">
        <f t="shared" si="12"/>
        <v>43</v>
      </c>
      <c r="B60" s="6">
        <f t="shared" si="14"/>
        <v>43</v>
      </c>
      <c r="C60" s="5">
        <f t="shared" si="3"/>
        <v>45869</v>
      </c>
      <c r="D60" s="13">
        <f t="shared" si="4"/>
        <v>1000</v>
      </c>
      <c r="E60" s="13">
        <f t="shared" si="15"/>
        <v>43.948833084918078</v>
      </c>
      <c r="F60" s="13">
        <f t="shared" si="5"/>
        <v>956.05116691508192</v>
      </c>
      <c r="G60" s="13">
        <f t="shared" si="6"/>
        <v>16623.483812785627</v>
      </c>
      <c r="I60" s="9">
        <f t="shared" si="13"/>
        <v>43</v>
      </c>
      <c r="J60" s="6" t="str">
        <f t="shared" si="7"/>
        <v/>
      </c>
      <c r="K60" s="5">
        <f t="shared" si="8"/>
        <v>1277</v>
      </c>
      <c r="L60" s="13" t="str">
        <f t="shared" si="9"/>
        <v/>
      </c>
      <c r="M60" s="13">
        <f t="shared" si="16"/>
        <v>0</v>
      </c>
      <c r="N60" s="13">
        <f t="shared" si="10"/>
        <v>0</v>
      </c>
      <c r="O60" s="13">
        <f t="shared" si="11"/>
        <v>0</v>
      </c>
    </row>
    <row r="61" spans="1:15" x14ac:dyDescent="0.25">
      <c r="A61" s="9">
        <f t="shared" si="12"/>
        <v>44</v>
      </c>
      <c r="B61" s="6">
        <f t="shared" si="14"/>
        <v>44</v>
      </c>
      <c r="C61" s="5">
        <f t="shared" si="3"/>
        <v>45900</v>
      </c>
      <c r="D61" s="13">
        <f t="shared" si="4"/>
        <v>1000</v>
      </c>
      <c r="E61" s="13">
        <f t="shared" si="15"/>
        <v>41.558705063717639</v>
      </c>
      <c r="F61" s="13">
        <f t="shared" si="5"/>
        <v>958.44129493628236</v>
      </c>
      <c r="G61" s="13">
        <f t="shared" si="6"/>
        <v>15665.042517849344</v>
      </c>
      <c r="I61" s="9">
        <f t="shared" si="13"/>
        <v>44</v>
      </c>
      <c r="J61" s="6" t="str">
        <f t="shared" si="7"/>
        <v/>
      </c>
      <c r="K61" s="5">
        <f t="shared" si="8"/>
        <v>1308</v>
      </c>
      <c r="L61" s="13" t="str">
        <f t="shared" si="9"/>
        <v/>
      </c>
      <c r="M61" s="13">
        <f t="shared" si="16"/>
        <v>0</v>
      </c>
      <c r="N61" s="13">
        <f t="shared" si="10"/>
        <v>0</v>
      </c>
      <c r="O61" s="13">
        <f t="shared" si="11"/>
        <v>0</v>
      </c>
    </row>
    <row r="62" spans="1:15" x14ac:dyDescent="0.25">
      <c r="A62" s="9">
        <f t="shared" si="12"/>
        <v>45</v>
      </c>
      <c r="B62" s="6">
        <f t="shared" si="14"/>
        <v>45</v>
      </c>
      <c r="C62" s="5">
        <f t="shared" si="3"/>
        <v>45930</v>
      </c>
      <c r="D62" s="13">
        <f t="shared" si="4"/>
        <v>1000</v>
      </c>
      <c r="E62" s="13">
        <f t="shared" si="15"/>
        <v>39.162601722464387</v>
      </c>
      <c r="F62" s="13">
        <f t="shared" si="5"/>
        <v>960.83739827753561</v>
      </c>
      <c r="G62" s="13">
        <f t="shared" si="6"/>
        <v>14704.205119571809</v>
      </c>
      <c r="I62" s="9">
        <f t="shared" si="13"/>
        <v>45</v>
      </c>
      <c r="J62" s="6" t="str">
        <f t="shared" si="7"/>
        <v/>
      </c>
      <c r="K62" s="5">
        <f t="shared" si="8"/>
        <v>1339</v>
      </c>
      <c r="L62" s="13" t="str">
        <f t="shared" si="9"/>
        <v/>
      </c>
      <c r="M62" s="13">
        <f t="shared" si="16"/>
        <v>0</v>
      </c>
      <c r="N62" s="13">
        <f t="shared" si="10"/>
        <v>0</v>
      </c>
      <c r="O62" s="13">
        <f t="shared" si="11"/>
        <v>0</v>
      </c>
    </row>
    <row r="63" spans="1:15" x14ac:dyDescent="0.25">
      <c r="A63" s="9">
        <f t="shared" si="12"/>
        <v>46</v>
      </c>
      <c r="B63" s="6">
        <f t="shared" si="14"/>
        <v>46</v>
      </c>
      <c r="C63" s="5">
        <f t="shared" si="3"/>
        <v>45961</v>
      </c>
      <c r="D63" s="13">
        <f t="shared" si="4"/>
        <v>1000</v>
      </c>
      <c r="E63" s="13">
        <f t="shared" si="15"/>
        <v>36.760508122857914</v>
      </c>
      <c r="F63" s="13">
        <f t="shared" si="5"/>
        <v>963.23949187714209</v>
      </c>
      <c r="G63" s="13">
        <f t="shared" si="6"/>
        <v>13740.965627694666</v>
      </c>
      <c r="I63" s="9">
        <f t="shared" si="13"/>
        <v>46</v>
      </c>
      <c r="J63" s="6" t="str">
        <f t="shared" si="7"/>
        <v/>
      </c>
      <c r="K63" s="5">
        <f t="shared" si="8"/>
        <v>1369</v>
      </c>
      <c r="L63" s="13" t="str">
        <f t="shared" si="9"/>
        <v/>
      </c>
      <c r="M63" s="13">
        <f t="shared" si="16"/>
        <v>0</v>
      </c>
      <c r="N63" s="13">
        <f t="shared" si="10"/>
        <v>0</v>
      </c>
      <c r="O63" s="13">
        <f t="shared" si="11"/>
        <v>0</v>
      </c>
    </row>
    <row r="64" spans="1:15" x14ac:dyDescent="0.25">
      <c r="A64" s="9">
        <f t="shared" si="12"/>
        <v>47</v>
      </c>
      <c r="B64" s="6">
        <f t="shared" si="14"/>
        <v>47</v>
      </c>
      <c r="C64" s="5">
        <f t="shared" si="3"/>
        <v>45991</v>
      </c>
      <c r="D64" s="13">
        <f t="shared" si="4"/>
        <v>1000</v>
      </c>
      <c r="E64" s="13">
        <f t="shared" si="15"/>
        <v>34.352409289252137</v>
      </c>
      <c r="F64" s="13">
        <f t="shared" si="5"/>
        <v>965.64759071074786</v>
      </c>
      <c r="G64" s="13">
        <f t="shared" si="6"/>
        <v>12775.318036983917</v>
      </c>
      <c r="I64" s="9">
        <f t="shared" si="13"/>
        <v>47</v>
      </c>
      <c r="J64" s="6" t="str">
        <f t="shared" si="7"/>
        <v/>
      </c>
      <c r="K64" s="5">
        <f t="shared" si="8"/>
        <v>1400</v>
      </c>
      <c r="L64" s="13" t="str">
        <f t="shared" si="9"/>
        <v/>
      </c>
      <c r="M64" s="13">
        <f t="shared" si="16"/>
        <v>0</v>
      </c>
      <c r="N64" s="13">
        <f t="shared" si="10"/>
        <v>0</v>
      </c>
      <c r="O64" s="13">
        <f t="shared" si="11"/>
        <v>0</v>
      </c>
    </row>
    <row r="65" spans="1:15" x14ac:dyDescent="0.25">
      <c r="A65" s="9">
        <f t="shared" si="12"/>
        <v>48</v>
      </c>
      <c r="B65" s="6">
        <f t="shared" si="14"/>
        <v>48</v>
      </c>
      <c r="C65" s="5">
        <f t="shared" si="3"/>
        <v>46022</v>
      </c>
      <c r="D65" s="13">
        <f t="shared" si="4"/>
        <v>1000</v>
      </c>
      <c r="E65" s="13">
        <f t="shared" si="15"/>
        <v>31.938290208562762</v>
      </c>
      <c r="F65" s="13">
        <f t="shared" si="5"/>
        <v>968.06170979143724</v>
      </c>
      <c r="G65" s="13">
        <f t="shared" si="6"/>
        <v>11807.256327192481</v>
      </c>
      <c r="I65" s="9">
        <f t="shared" si="13"/>
        <v>48</v>
      </c>
      <c r="J65" s="6" t="str">
        <f t="shared" si="7"/>
        <v/>
      </c>
      <c r="K65" s="5">
        <f t="shared" si="8"/>
        <v>1430</v>
      </c>
      <c r="L65" s="13" t="str">
        <f t="shared" si="9"/>
        <v/>
      </c>
      <c r="M65" s="13">
        <f t="shared" si="16"/>
        <v>0</v>
      </c>
      <c r="N65" s="13">
        <f t="shared" si="10"/>
        <v>0</v>
      </c>
      <c r="O65" s="13">
        <f t="shared" si="11"/>
        <v>0</v>
      </c>
    </row>
    <row r="66" spans="1:15" x14ac:dyDescent="0.25">
      <c r="A66" s="9">
        <f t="shared" si="12"/>
        <v>49</v>
      </c>
      <c r="B66" s="6">
        <f t="shared" si="14"/>
        <v>49</v>
      </c>
      <c r="C66" s="5">
        <f t="shared" si="3"/>
        <v>46053</v>
      </c>
      <c r="D66" s="13">
        <f t="shared" si="4"/>
        <v>1000</v>
      </c>
      <c r="E66" s="13">
        <f t="shared" si="15"/>
        <v>29.518135830171332</v>
      </c>
      <c r="F66" s="13">
        <f t="shared" si="5"/>
        <v>970.48186416982867</v>
      </c>
      <c r="G66" s="13">
        <f t="shared" si="6"/>
        <v>10836.774463022652</v>
      </c>
      <c r="I66" s="9">
        <f t="shared" si="13"/>
        <v>49</v>
      </c>
      <c r="J66" s="6" t="str">
        <f t="shared" si="7"/>
        <v/>
      </c>
      <c r="K66" s="5">
        <f t="shared" si="8"/>
        <v>1461</v>
      </c>
      <c r="L66" s="13" t="str">
        <f t="shared" si="9"/>
        <v/>
      </c>
      <c r="M66" s="13">
        <f t="shared" si="16"/>
        <v>0</v>
      </c>
      <c r="N66" s="13">
        <f t="shared" si="10"/>
        <v>0</v>
      </c>
      <c r="O66" s="13">
        <f t="shared" si="11"/>
        <v>0</v>
      </c>
    </row>
    <row r="67" spans="1:15" x14ac:dyDescent="0.25">
      <c r="A67" s="9">
        <f t="shared" si="12"/>
        <v>50</v>
      </c>
      <c r="B67" s="6">
        <f t="shared" si="14"/>
        <v>50</v>
      </c>
      <c r="C67" s="5">
        <f t="shared" si="3"/>
        <v>46081</v>
      </c>
      <c r="D67" s="13">
        <f t="shared" si="4"/>
        <v>1000</v>
      </c>
      <c r="E67" s="13">
        <f t="shared" si="15"/>
        <v>27.09193106583416</v>
      </c>
      <c r="F67" s="13">
        <f t="shared" si="5"/>
        <v>972.90806893416584</v>
      </c>
      <c r="G67" s="13">
        <f t="shared" si="6"/>
        <v>9863.8663940884853</v>
      </c>
      <c r="I67" s="9">
        <f t="shared" si="13"/>
        <v>50</v>
      </c>
      <c r="J67" s="6" t="str">
        <f t="shared" si="7"/>
        <v/>
      </c>
      <c r="K67" s="5">
        <f t="shared" si="8"/>
        <v>1492</v>
      </c>
      <c r="L67" s="13" t="str">
        <f t="shared" si="9"/>
        <v/>
      </c>
      <c r="M67" s="13">
        <f t="shared" si="16"/>
        <v>0</v>
      </c>
      <c r="N67" s="13">
        <f t="shared" si="10"/>
        <v>0</v>
      </c>
      <c r="O67" s="13">
        <f t="shared" si="11"/>
        <v>0</v>
      </c>
    </row>
    <row r="68" spans="1:15" x14ac:dyDescent="0.25">
      <c r="A68" s="9">
        <f t="shared" si="12"/>
        <v>51</v>
      </c>
      <c r="B68" s="6">
        <f t="shared" si="14"/>
        <v>51</v>
      </c>
      <c r="C68" s="5">
        <f t="shared" si="3"/>
        <v>46112</v>
      </c>
      <c r="D68" s="13">
        <f t="shared" si="4"/>
        <v>1000</v>
      </c>
      <c r="E68" s="13">
        <f t="shared" si="15"/>
        <v>24.659660789585928</v>
      </c>
      <c r="F68" s="13">
        <f t="shared" si="5"/>
        <v>975.34033921041407</v>
      </c>
      <c r="G68" s="13">
        <f t="shared" si="6"/>
        <v>8888.5260548780716</v>
      </c>
      <c r="I68" s="9">
        <f t="shared" si="13"/>
        <v>51</v>
      </c>
      <c r="J68" s="6" t="str">
        <f t="shared" si="7"/>
        <v/>
      </c>
      <c r="K68" s="5">
        <f t="shared" si="8"/>
        <v>1521</v>
      </c>
      <c r="L68" s="13" t="str">
        <f t="shared" si="9"/>
        <v/>
      </c>
      <c r="M68" s="13">
        <f t="shared" si="16"/>
        <v>0</v>
      </c>
      <c r="N68" s="13">
        <f t="shared" si="10"/>
        <v>0</v>
      </c>
      <c r="O68" s="13">
        <f t="shared" si="11"/>
        <v>0</v>
      </c>
    </row>
    <row r="69" spans="1:15" x14ac:dyDescent="0.25">
      <c r="A69" s="9">
        <f t="shared" si="12"/>
        <v>52</v>
      </c>
      <c r="B69" s="6">
        <f t="shared" si="14"/>
        <v>52</v>
      </c>
      <c r="C69" s="5">
        <f t="shared" si="3"/>
        <v>46142</v>
      </c>
      <c r="D69" s="13">
        <f t="shared" si="4"/>
        <v>1000</v>
      </c>
      <c r="E69" s="13">
        <f t="shared" si="15"/>
        <v>22.221309837647254</v>
      </c>
      <c r="F69" s="13">
        <f t="shared" si="5"/>
        <v>977.77869016235275</v>
      </c>
      <c r="G69" s="13">
        <f t="shared" si="6"/>
        <v>7910.7473647157185</v>
      </c>
      <c r="I69" s="9">
        <f t="shared" si="13"/>
        <v>52</v>
      </c>
      <c r="J69" s="6" t="str">
        <f t="shared" si="7"/>
        <v/>
      </c>
      <c r="K69" s="5">
        <f t="shared" si="8"/>
        <v>1552</v>
      </c>
      <c r="L69" s="13" t="str">
        <f t="shared" si="9"/>
        <v/>
      </c>
      <c r="M69" s="13">
        <f t="shared" si="16"/>
        <v>0</v>
      </c>
      <c r="N69" s="13">
        <f t="shared" si="10"/>
        <v>0</v>
      </c>
      <c r="O69" s="13">
        <f t="shared" si="11"/>
        <v>0</v>
      </c>
    </row>
    <row r="70" spans="1:15" x14ac:dyDescent="0.25">
      <c r="A70" s="9">
        <f t="shared" si="12"/>
        <v>53</v>
      </c>
      <c r="B70" s="6">
        <f t="shared" si="14"/>
        <v>53</v>
      </c>
      <c r="C70" s="5">
        <f t="shared" si="3"/>
        <v>46173</v>
      </c>
      <c r="D70" s="13">
        <f t="shared" si="4"/>
        <v>1000</v>
      </c>
      <c r="E70" s="13">
        <f t="shared" si="15"/>
        <v>19.776863008328746</v>
      </c>
      <c r="F70" s="13">
        <f t="shared" si="5"/>
        <v>980.22313699167125</v>
      </c>
      <c r="G70" s="13">
        <f t="shared" si="6"/>
        <v>6930.5242277240468</v>
      </c>
      <c r="I70" s="9">
        <f t="shared" si="13"/>
        <v>53</v>
      </c>
      <c r="J70" s="6" t="str">
        <f t="shared" si="7"/>
        <v/>
      </c>
      <c r="K70" s="5">
        <f t="shared" si="8"/>
        <v>1582</v>
      </c>
      <c r="L70" s="13" t="str">
        <f t="shared" si="9"/>
        <v/>
      </c>
      <c r="M70" s="13">
        <f t="shared" si="16"/>
        <v>0</v>
      </c>
      <c r="N70" s="13">
        <f t="shared" si="10"/>
        <v>0</v>
      </c>
      <c r="O70" s="13">
        <f t="shared" si="11"/>
        <v>0</v>
      </c>
    </row>
    <row r="71" spans="1:15" x14ac:dyDescent="0.25">
      <c r="A71" s="9">
        <f t="shared" si="12"/>
        <v>54</v>
      </c>
      <c r="B71" s="6">
        <f t="shared" si="14"/>
        <v>54</v>
      </c>
      <c r="C71" s="5">
        <f t="shared" si="3"/>
        <v>46203</v>
      </c>
      <c r="D71" s="13">
        <f t="shared" si="4"/>
        <v>1000</v>
      </c>
      <c r="E71" s="13">
        <f t="shared" si="15"/>
        <v>17.326305061936637</v>
      </c>
      <c r="F71" s="13">
        <f t="shared" si="5"/>
        <v>982.67369493806336</v>
      </c>
      <c r="G71" s="13">
        <f t="shared" si="6"/>
        <v>5947.8505327859839</v>
      </c>
      <c r="I71" s="9">
        <f t="shared" si="13"/>
        <v>54</v>
      </c>
      <c r="J71" s="6" t="str">
        <f t="shared" si="7"/>
        <v/>
      </c>
      <c r="K71" s="5">
        <f t="shared" si="8"/>
        <v>1613</v>
      </c>
      <c r="L71" s="13" t="str">
        <f t="shared" si="9"/>
        <v/>
      </c>
      <c r="M71" s="13">
        <f t="shared" si="16"/>
        <v>0</v>
      </c>
      <c r="N71" s="13">
        <f t="shared" si="10"/>
        <v>0</v>
      </c>
      <c r="O71" s="13">
        <f t="shared" si="11"/>
        <v>0</v>
      </c>
    </row>
    <row r="72" spans="1:15" x14ac:dyDescent="0.25">
      <c r="A72" s="9">
        <f t="shared" si="12"/>
        <v>55</v>
      </c>
      <c r="B72" s="6">
        <f t="shared" si="14"/>
        <v>55</v>
      </c>
      <c r="C72" s="5">
        <f t="shared" si="3"/>
        <v>46234</v>
      </c>
      <c r="D72" s="13">
        <f t="shared" si="4"/>
        <v>1000</v>
      </c>
      <c r="E72" s="13">
        <f t="shared" si="15"/>
        <v>14.869620720678995</v>
      </c>
      <c r="F72" s="13">
        <f t="shared" si="5"/>
        <v>985.13037927932101</v>
      </c>
      <c r="G72" s="13">
        <f t="shared" si="6"/>
        <v>4962.7201535066633</v>
      </c>
      <c r="I72" s="9">
        <f t="shared" si="13"/>
        <v>55</v>
      </c>
      <c r="J72" s="6" t="str">
        <f t="shared" si="7"/>
        <v/>
      </c>
      <c r="K72" s="5">
        <f t="shared" si="8"/>
        <v>1643</v>
      </c>
      <c r="L72" s="13" t="str">
        <f t="shared" si="9"/>
        <v/>
      </c>
      <c r="M72" s="13">
        <f t="shared" si="16"/>
        <v>0</v>
      </c>
      <c r="N72" s="13">
        <f t="shared" si="10"/>
        <v>0</v>
      </c>
      <c r="O72" s="13">
        <f t="shared" si="11"/>
        <v>0</v>
      </c>
    </row>
    <row r="73" spans="1:15" x14ac:dyDescent="0.25">
      <c r="A73" s="9">
        <f t="shared" si="12"/>
        <v>56</v>
      </c>
      <c r="B73" s="6">
        <f t="shared" si="14"/>
        <v>56</v>
      </c>
      <c r="C73" s="5">
        <f t="shared" si="3"/>
        <v>46265</v>
      </c>
      <c r="D73" s="13">
        <f t="shared" si="4"/>
        <v>1000</v>
      </c>
      <c r="E73" s="13">
        <f t="shared" si="15"/>
        <v>12.406794668567841</v>
      </c>
      <c r="F73" s="13">
        <f t="shared" si="5"/>
        <v>987.59320533143216</v>
      </c>
      <c r="G73" s="13">
        <f t="shared" si="6"/>
        <v>3975.1269481752311</v>
      </c>
      <c r="I73" s="9">
        <f t="shared" si="13"/>
        <v>56</v>
      </c>
      <c r="J73" s="6" t="str">
        <f t="shared" si="7"/>
        <v/>
      </c>
      <c r="K73" s="5">
        <f t="shared" si="8"/>
        <v>1674</v>
      </c>
      <c r="L73" s="13" t="str">
        <f t="shared" si="9"/>
        <v/>
      </c>
      <c r="M73" s="13">
        <f t="shared" si="16"/>
        <v>0</v>
      </c>
      <c r="N73" s="13">
        <f t="shared" si="10"/>
        <v>0</v>
      </c>
      <c r="O73" s="13">
        <f t="shared" si="11"/>
        <v>0</v>
      </c>
    </row>
    <row r="74" spans="1:15" x14ac:dyDescent="0.25">
      <c r="A74" s="9">
        <f t="shared" si="12"/>
        <v>57</v>
      </c>
      <c r="B74" s="6">
        <f t="shared" si="14"/>
        <v>57</v>
      </c>
      <c r="C74" s="5">
        <f t="shared" si="3"/>
        <v>46295</v>
      </c>
      <c r="D74" s="13">
        <f t="shared" si="4"/>
        <v>1000</v>
      </c>
      <c r="E74" s="13">
        <f t="shared" si="15"/>
        <v>9.9378115513267176</v>
      </c>
      <c r="F74" s="13">
        <f t="shared" si="5"/>
        <v>990.06218844867328</v>
      </c>
      <c r="G74" s="13">
        <f t="shared" si="6"/>
        <v>2985.0647597265579</v>
      </c>
      <c r="I74" s="9">
        <f t="shared" si="13"/>
        <v>57</v>
      </c>
      <c r="J74" s="6" t="str">
        <f t="shared" si="7"/>
        <v/>
      </c>
      <c r="K74" s="5">
        <f t="shared" si="8"/>
        <v>1705</v>
      </c>
      <c r="L74" s="13" t="str">
        <f t="shared" si="9"/>
        <v/>
      </c>
      <c r="M74" s="13">
        <f t="shared" si="16"/>
        <v>0</v>
      </c>
      <c r="N74" s="13">
        <f t="shared" si="10"/>
        <v>0</v>
      </c>
      <c r="O74" s="13">
        <f t="shared" si="11"/>
        <v>0</v>
      </c>
    </row>
    <row r="75" spans="1:15" x14ac:dyDescent="0.25">
      <c r="A75" s="9">
        <f t="shared" si="12"/>
        <v>58</v>
      </c>
      <c r="B75" s="6">
        <f t="shared" si="14"/>
        <v>58</v>
      </c>
      <c r="C75" s="5">
        <f t="shared" si="3"/>
        <v>46326</v>
      </c>
      <c r="D75" s="13">
        <f t="shared" si="4"/>
        <v>1000</v>
      </c>
      <c r="E75" s="13">
        <f t="shared" si="15"/>
        <v>7.4626559762922398</v>
      </c>
      <c r="F75" s="13">
        <f t="shared" si="5"/>
        <v>992.53734402370776</v>
      </c>
      <c r="G75" s="13">
        <f t="shared" si="6"/>
        <v>1992.5274157028502</v>
      </c>
      <c r="I75" s="9">
        <f t="shared" si="13"/>
        <v>58</v>
      </c>
      <c r="J75" s="6" t="str">
        <f t="shared" si="7"/>
        <v/>
      </c>
      <c r="K75" s="5">
        <f t="shared" si="8"/>
        <v>1735</v>
      </c>
      <c r="L75" s="13" t="str">
        <f t="shared" si="9"/>
        <v/>
      </c>
      <c r="M75" s="13">
        <f t="shared" si="16"/>
        <v>0</v>
      </c>
      <c r="N75" s="13">
        <f t="shared" si="10"/>
        <v>0</v>
      </c>
      <c r="O75" s="13">
        <f t="shared" si="11"/>
        <v>0</v>
      </c>
    </row>
    <row r="76" spans="1:15" x14ac:dyDescent="0.25">
      <c r="A76" s="9">
        <f t="shared" si="12"/>
        <v>59</v>
      </c>
      <c r="B76" s="6">
        <f t="shared" si="14"/>
        <v>59</v>
      </c>
      <c r="C76" s="5">
        <f t="shared" si="3"/>
        <v>46356</v>
      </c>
      <c r="D76" s="13">
        <f t="shared" si="4"/>
        <v>1000</v>
      </c>
      <c r="E76" s="13">
        <f t="shared" si="15"/>
        <v>4.9813125123203008</v>
      </c>
      <c r="F76" s="13">
        <f t="shared" si="5"/>
        <v>995.0186874876797</v>
      </c>
      <c r="G76" s="13">
        <f t="shared" si="6"/>
        <v>997.50872821517055</v>
      </c>
      <c r="I76" s="9">
        <f t="shared" si="13"/>
        <v>59</v>
      </c>
      <c r="J76" s="6" t="str">
        <f t="shared" si="7"/>
        <v/>
      </c>
      <c r="K76" s="5">
        <f t="shared" si="8"/>
        <v>1766</v>
      </c>
      <c r="L76" s="13" t="str">
        <f t="shared" si="9"/>
        <v/>
      </c>
      <c r="M76" s="13">
        <f t="shared" si="16"/>
        <v>0</v>
      </c>
      <c r="N76" s="13">
        <f t="shared" si="10"/>
        <v>0</v>
      </c>
      <c r="O76" s="13">
        <f t="shared" si="11"/>
        <v>0</v>
      </c>
    </row>
    <row r="77" spans="1:15" x14ac:dyDescent="0.25">
      <c r="A77" s="9">
        <f t="shared" si="12"/>
        <v>60</v>
      </c>
      <c r="B77" s="6">
        <f t="shared" si="14"/>
        <v>60</v>
      </c>
      <c r="C77" s="5">
        <f t="shared" si="3"/>
        <v>46387</v>
      </c>
      <c r="D77" s="13">
        <f t="shared" si="4"/>
        <v>1000</v>
      </c>
      <c r="E77" s="13">
        <f t="shared" si="15"/>
        <v>2.493765689688189</v>
      </c>
      <c r="F77" s="13">
        <f t="shared" si="5"/>
        <v>997.50623431031181</v>
      </c>
      <c r="G77" s="13">
        <f t="shared" si="6"/>
        <v>2.4939048587384605E-3</v>
      </c>
      <c r="I77" s="9">
        <f t="shared" si="13"/>
        <v>60</v>
      </c>
      <c r="J77" s="6" t="str">
        <f t="shared" si="7"/>
        <v/>
      </c>
      <c r="K77" s="5">
        <f t="shared" si="8"/>
        <v>1796</v>
      </c>
      <c r="L77" s="13" t="str">
        <f t="shared" si="9"/>
        <v/>
      </c>
      <c r="M77" s="13">
        <f t="shared" si="16"/>
        <v>0</v>
      </c>
      <c r="N77" s="13">
        <f t="shared" si="10"/>
        <v>0</v>
      </c>
      <c r="O77" s="13">
        <f t="shared" si="11"/>
        <v>0</v>
      </c>
    </row>
    <row r="78" spans="1:15" x14ac:dyDescent="0.25">
      <c r="A78" s="9">
        <f t="shared" si="12"/>
        <v>61</v>
      </c>
      <c r="B78" s="6" t="str">
        <f t="shared" si="14"/>
        <v/>
      </c>
      <c r="C78" s="5">
        <f t="shared" si="3"/>
        <v>46418</v>
      </c>
      <c r="D78" s="13" t="str">
        <f t="shared" si="4"/>
        <v/>
      </c>
      <c r="E78" s="13">
        <f t="shared" si="15"/>
        <v>0</v>
      </c>
      <c r="F78" s="13">
        <f t="shared" si="5"/>
        <v>0</v>
      </c>
      <c r="G78" s="13">
        <f t="shared" si="6"/>
        <v>2.4939048587384605E-3</v>
      </c>
      <c r="I78" s="9">
        <f t="shared" si="13"/>
        <v>61</v>
      </c>
      <c r="J78" s="6" t="str">
        <f t="shared" si="7"/>
        <v/>
      </c>
      <c r="K78" s="5">
        <f t="shared" si="8"/>
        <v>1827</v>
      </c>
      <c r="L78" s="13" t="str">
        <f t="shared" si="9"/>
        <v/>
      </c>
      <c r="M78" s="13">
        <f t="shared" si="16"/>
        <v>0</v>
      </c>
      <c r="N78" s="13">
        <f t="shared" si="10"/>
        <v>0</v>
      </c>
      <c r="O78" s="13">
        <f t="shared" si="11"/>
        <v>0</v>
      </c>
    </row>
    <row r="79" spans="1:15" x14ac:dyDescent="0.25">
      <c r="A79" s="9">
        <f t="shared" si="12"/>
        <v>62</v>
      </c>
      <c r="B79" s="6" t="str">
        <f t="shared" si="14"/>
        <v/>
      </c>
      <c r="C79" s="5">
        <f t="shared" si="3"/>
        <v>46446</v>
      </c>
      <c r="D79" s="13" t="str">
        <f t="shared" si="4"/>
        <v/>
      </c>
      <c r="E79" s="13">
        <f t="shared" si="15"/>
        <v>0</v>
      </c>
      <c r="F79" s="13">
        <f t="shared" si="5"/>
        <v>0</v>
      </c>
      <c r="G79" s="13">
        <f t="shared" si="6"/>
        <v>2.4939048587384605E-3</v>
      </c>
      <c r="I79" s="9">
        <f t="shared" si="13"/>
        <v>62</v>
      </c>
      <c r="J79" s="6" t="str">
        <f t="shared" si="7"/>
        <v/>
      </c>
      <c r="K79" s="5">
        <f t="shared" si="8"/>
        <v>1858</v>
      </c>
      <c r="L79" s="13" t="str">
        <f t="shared" si="9"/>
        <v/>
      </c>
      <c r="M79" s="13">
        <f t="shared" si="16"/>
        <v>0</v>
      </c>
      <c r="N79" s="13">
        <f t="shared" si="10"/>
        <v>0</v>
      </c>
      <c r="O79" s="13">
        <f t="shared" si="11"/>
        <v>0</v>
      </c>
    </row>
    <row r="80" spans="1:15" x14ac:dyDescent="0.25">
      <c r="A80" s="9">
        <f t="shared" si="12"/>
        <v>63</v>
      </c>
      <c r="B80" s="6" t="str">
        <f t="shared" si="14"/>
        <v/>
      </c>
      <c r="C80" s="5">
        <f t="shared" si="3"/>
        <v>46477</v>
      </c>
      <c r="D80" s="13" t="str">
        <f t="shared" si="4"/>
        <v/>
      </c>
      <c r="E80" s="13">
        <f t="shared" si="15"/>
        <v>0</v>
      </c>
      <c r="F80" s="13">
        <f t="shared" si="5"/>
        <v>0</v>
      </c>
      <c r="G80" s="13">
        <f t="shared" si="6"/>
        <v>2.4939048587384605E-3</v>
      </c>
      <c r="I80" s="9">
        <f t="shared" si="13"/>
        <v>63</v>
      </c>
      <c r="J80" s="6" t="str">
        <f t="shared" si="7"/>
        <v/>
      </c>
      <c r="K80" s="5">
        <f t="shared" si="8"/>
        <v>1886</v>
      </c>
      <c r="L80" s="13" t="str">
        <f t="shared" si="9"/>
        <v/>
      </c>
      <c r="M80" s="13">
        <f t="shared" si="16"/>
        <v>0</v>
      </c>
      <c r="N80" s="13">
        <f t="shared" si="10"/>
        <v>0</v>
      </c>
      <c r="O80" s="13">
        <f t="shared" si="11"/>
        <v>0</v>
      </c>
    </row>
    <row r="81" spans="1:15" x14ac:dyDescent="0.25">
      <c r="A81" s="9">
        <f t="shared" si="12"/>
        <v>64</v>
      </c>
      <c r="B81" s="6" t="str">
        <f t="shared" si="14"/>
        <v/>
      </c>
      <c r="C81" s="5">
        <f t="shared" si="3"/>
        <v>46507</v>
      </c>
      <c r="D81" s="13" t="str">
        <f t="shared" si="4"/>
        <v/>
      </c>
      <c r="E81" s="13">
        <f t="shared" si="15"/>
        <v>0</v>
      </c>
      <c r="F81" s="13">
        <f t="shared" si="5"/>
        <v>0</v>
      </c>
      <c r="G81" s="13">
        <f t="shared" si="6"/>
        <v>2.4939048587384605E-3</v>
      </c>
      <c r="I81" s="9">
        <f t="shared" si="13"/>
        <v>64</v>
      </c>
      <c r="J81" s="6" t="str">
        <f t="shared" si="7"/>
        <v/>
      </c>
      <c r="K81" s="5">
        <f t="shared" si="8"/>
        <v>1917</v>
      </c>
      <c r="L81" s="13" t="str">
        <f t="shared" si="9"/>
        <v/>
      </c>
      <c r="M81" s="13">
        <f t="shared" si="16"/>
        <v>0</v>
      </c>
      <c r="N81" s="13">
        <f t="shared" si="10"/>
        <v>0</v>
      </c>
      <c r="O81" s="13">
        <f t="shared" si="11"/>
        <v>0</v>
      </c>
    </row>
    <row r="82" spans="1:15" x14ac:dyDescent="0.25">
      <c r="A82" s="9">
        <f t="shared" si="12"/>
        <v>65</v>
      </c>
      <c r="B82" s="6" t="str">
        <f t="shared" ref="B82:B113" si="17">IF(A82&lt;=$F$5,A82,"")</f>
        <v/>
      </c>
      <c r="C82" s="5">
        <f t="shared" si="3"/>
        <v>46538</v>
      </c>
      <c r="D82" s="13" t="str">
        <f t="shared" si="4"/>
        <v/>
      </c>
      <c r="E82" s="13">
        <f t="shared" ref="E82:E117" si="18">-IFERROR(CUMIPMT($F$3,$F$5,$F$9,A82+$F$11,A82+$F$11,$F$11),0)</f>
        <v>0</v>
      </c>
      <c r="F82" s="13">
        <f t="shared" si="5"/>
        <v>0</v>
      </c>
      <c r="G82" s="13">
        <f t="shared" si="6"/>
        <v>2.4939048587384605E-3</v>
      </c>
      <c r="I82" s="9">
        <f t="shared" si="13"/>
        <v>65</v>
      </c>
      <c r="J82" s="6" t="str">
        <f t="shared" si="7"/>
        <v/>
      </c>
      <c r="K82" s="5">
        <f t="shared" si="8"/>
        <v>1947</v>
      </c>
      <c r="L82" s="13" t="str">
        <f t="shared" si="9"/>
        <v/>
      </c>
      <c r="M82" s="13">
        <f t="shared" ref="M82:M117" si="19">-IFERROR(CUMIPMT($N$3,$N$5,$N$9,I82+$N$11,I82+$N$11,$N$11),0)</f>
        <v>0</v>
      </c>
      <c r="N82" s="13">
        <f t="shared" si="10"/>
        <v>0</v>
      </c>
      <c r="O82" s="13">
        <f t="shared" si="11"/>
        <v>0</v>
      </c>
    </row>
    <row r="83" spans="1:15" x14ac:dyDescent="0.25">
      <c r="A83" s="9">
        <f t="shared" si="12"/>
        <v>66</v>
      </c>
      <c r="B83" s="6" t="str">
        <f t="shared" si="17"/>
        <v/>
      </c>
      <c r="C83" s="5">
        <f t="shared" ref="C83:C117" si="20">EDATE($F$14,A83-1)</f>
        <v>46568</v>
      </c>
      <c r="D83" s="13" t="str">
        <f t="shared" ref="D83:D117" si="21">IF(A83&lt;=$F$5,$F$7,"")</f>
        <v/>
      </c>
      <c r="E83" s="13">
        <f t="shared" si="18"/>
        <v>0</v>
      </c>
      <c r="F83" s="13">
        <f t="shared" ref="F83:F117" si="22">IFERROR(D83-E83,0)</f>
        <v>0</v>
      </c>
      <c r="G83" s="13">
        <f t="shared" ref="G83:G117" si="23">G82-F83</f>
        <v>2.4939048587384605E-3</v>
      </c>
      <c r="I83" s="9">
        <f t="shared" si="13"/>
        <v>66</v>
      </c>
      <c r="J83" s="6" t="str">
        <f t="shared" ref="J83:J117" si="24">IF(I83&lt;=$N$5,I83,"")</f>
        <v/>
      </c>
      <c r="K83" s="5">
        <f t="shared" ref="K83:K117" si="25">EDATE($N$14,I83-1)</f>
        <v>1978</v>
      </c>
      <c r="L83" s="13" t="str">
        <f t="shared" ref="L83:L117" si="26">IF(I83&lt;=$N$5,$N$7,"")</f>
        <v/>
      </c>
      <c r="M83" s="13">
        <f t="shared" si="19"/>
        <v>0</v>
      </c>
      <c r="N83" s="13">
        <f t="shared" ref="N83:N117" si="27">IFERROR(L83-M83,0)</f>
        <v>0</v>
      </c>
      <c r="O83" s="13">
        <f t="shared" ref="O83:O117" si="28">O82-N83</f>
        <v>0</v>
      </c>
    </row>
    <row r="84" spans="1:15" x14ac:dyDescent="0.25">
      <c r="A84" s="9">
        <f t="shared" ref="A84:A117" si="29">+A83+1</f>
        <v>67</v>
      </c>
      <c r="B84" s="6" t="str">
        <f t="shared" si="17"/>
        <v/>
      </c>
      <c r="C84" s="5">
        <f t="shared" si="20"/>
        <v>46599</v>
      </c>
      <c r="D84" s="13" t="str">
        <f t="shared" si="21"/>
        <v/>
      </c>
      <c r="E84" s="13">
        <f t="shared" si="18"/>
        <v>0</v>
      </c>
      <c r="F84" s="13">
        <f t="shared" si="22"/>
        <v>0</v>
      </c>
      <c r="G84" s="13">
        <f t="shared" si="23"/>
        <v>2.4939048587384605E-3</v>
      </c>
      <c r="I84" s="9">
        <f t="shared" ref="I84:I117" si="30">+I83+1</f>
        <v>67</v>
      </c>
      <c r="J84" s="6" t="str">
        <f t="shared" si="24"/>
        <v/>
      </c>
      <c r="K84" s="5">
        <f t="shared" si="25"/>
        <v>2008</v>
      </c>
      <c r="L84" s="13" t="str">
        <f t="shared" si="26"/>
        <v/>
      </c>
      <c r="M84" s="13">
        <f t="shared" si="19"/>
        <v>0</v>
      </c>
      <c r="N84" s="13">
        <f t="shared" si="27"/>
        <v>0</v>
      </c>
      <c r="O84" s="13">
        <f t="shared" si="28"/>
        <v>0</v>
      </c>
    </row>
    <row r="85" spans="1:15" x14ac:dyDescent="0.25">
      <c r="A85" s="9">
        <f t="shared" si="29"/>
        <v>68</v>
      </c>
      <c r="B85" s="6" t="str">
        <f t="shared" si="17"/>
        <v/>
      </c>
      <c r="C85" s="5">
        <f t="shared" si="20"/>
        <v>46630</v>
      </c>
      <c r="D85" s="13" t="str">
        <f t="shared" si="21"/>
        <v/>
      </c>
      <c r="E85" s="13">
        <f t="shared" si="18"/>
        <v>0</v>
      </c>
      <c r="F85" s="13">
        <f t="shared" si="22"/>
        <v>0</v>
      </c>
      <c r="G85" s="13">
        <f t="shared" si="23"/>
        <v>2.4939048587384605E-3</v>
      </c>
      <c r="I85" s="9">
        <f t="shared" si="30"/>
        <v>68</v>
      </c>
      <c r="J85" s="6" t="str">
        <f t="shared" si="24"/>
        <v/>
      </c>
      <c r="K85" s="5">
        <f t="shared" si="25"/>
        <v>2039</v>
      </c>
      <c r="L85" s="13" t="str">
        <f t="shared" si="26"/>
        <v/>
      </c>
      <c r="M85" s="13">
        <f t="shared" si="19"/>
        <v>0</v>
      </c>
      <c r="N85" s="13">
        <f t="shared" si="27"/>
        <v>0</v>
      </c>
      <c r="O85" s="13">
        <f t="shared" si="28"/>
        <v>0</v>
      </c>
    </row>
    <row r="86" spans="1:15" x14ac:dyDescent="0.25">
      <c r="A86" s="9">
        <f t="shared" si="29"/>
        <v>69</v>
      </c>
      <c r="B86" s="6" t="str">
        <f t="shared" si="17"/>
        <v/>
      </c>
      <c r="C86" s="5">
        <f t="shared" si="20"/>
        <v>46660</v>
      </c>
      <c r="D86" s="13" t="str">
        <f t="shared" si="21"/>
        <v/>
      </c>
      <c r="E86" s="13">
        <f t="shared" si="18"/>
        <v>0</v>
      </c>
      <c r="F86" s="13">
        <f t="shared" si="22"/>
        <v>0</v>
      </c>
      <c r="G86" s="13">
        <f t="shared" si="23"/>
        <v>2.4939048587384605E-3</v>
      </c>
      <c r="I86" s="9">
        <f t="shared" si="30"/>
        <v>69</v>
      </c>
      <c r="J86" s="6" t="str">
        <f t="shared" si="24"/>
        <v/>
      </c>
      <c r="K86" s="5">
        <f t="shared" si="25"/>
        <v>2070</v>
      </c>
      <c r="L86" s="13" t="str">
        <f t="shared" si="26"/>
        <v/>
      </c>
      <c r="M86" s="13">
        <f t="shared" si="19"/>
        <v>0</v>
      </c>
      <c r="N86" s="13">
        <f t="shared" si="27"/>
        <v>0</v>
      </c>
      <c r="O86" s="13">
        <f t="shared" si="28"/>
        <v>0</v>
      </c>
    </row>
    <row r="87" spans="1:15" x14ac:dyDescent="0.25">
      <c r="A87" s="9">
        <f t="shared" si="29"/>
        <v>70</v>
      </c>
      <c r="B87" s="6" t="str">
        <f t="shared" si="17"/>
        <v/>
      </c>
      <c r="C87" s="5">
        <f t="shared" si="20"/>
        <v>46691</v>
      </c>
      <c r="D87" s="13" t="str">
        <f t="shared" si="21"/>
        <v/>
      </c>
      <c r="E87" s="13">
        <f t="shared" si="18"/>
        <v>0</v>
      </c>
      <c r="F87" s="13">
        <f t="shared" si="22"/>
        <v>0</v>
      </c>
      <c r="G87" s="13">
        <f t="shared" si="23"/>
        <v>2.4939048587384605E-3</v>
      </c>
      <c r="I87" s="9">
        <f t="shared" si="30"/>
        <v>70</v>
      </c>
      <c r="J87" s="6" t="str">
        <f t="shared" si="24"/>
        <v/>
      </c>
      <c r="K87" s="5">
        <f t="shared" si="25"/>
        <v>2100</v>
      </c>
      <c r="L87" s="13" t="str">
        <f t="shared" si="26"/>
        <v/>
      </c>
      <c r="M87" s="13">
        <f t="shared" si="19"/>
        <v>0</v>
      </c>
      <c r="N87" s="13">
        <f t="shared" si="27"/>
        <v>0</v>
      </c>
      <c r="O87" s="13">
        <f t="shared" si="28"/>
        <v>0</v>
      </c>
    </row>
    <row r="88" spans="1:15" x14ac:dyDescent="0.25">
      <c r="A88" s="9">
        <f t="shared" si="29"/>
        <v>71</v>
      </c>
      <c r="B88" s="6" t="str">
        <f t="shared" si="17"/>
        <v/>
      </c>
      <c r="C88" s="5">
        <f t="shared" si="20"/>
        <v>46721</v>
      </c>
      <c r="D88" s="13" t="str">
        <f t="shared" si="21"/>
        <v/>
      </c>
      <c r="E88" s="13">
        <f t="shared" si="18"/>
        <v>0</v>
      </c>
      <c r="F88" s="13">
        <f t="shared" si="22"/>
        <v>0</v>
      </c>
      <c r="G88" s="13">
        <f t="shared" si="23"/>
        <v>2.4939048587384605E-3</v>
      </c>
      <c r="I88" s="9">
        <f t="shared" si="30"/>
        <v>71</v>
      </c>
      <c r="J88" s="6" t="str">
        <f t="shared" si="24"/>
        <v/>
      </c>
      <c r="K88" s="5">
        <f t="shared" si="25"/>
        <v>2131</v>
      </c>
      <c r="L88" s="13" t="str">
        <f t="shared" si="26"/>
        <v/>
      </c>
      <c r="M88" s="13">
        <f t="shared" si="19"/>
        <v>0</v>
      </c>
      <c r="N88" s="13">
        <f t="shared" si="27"/>
        <v>0</v>
      </c>
      <c r="O88" s="13">
        <f t="shared" si="28"/>
        <v>0</v>
      </c>
    </row>
    <row r="89" spans="1:15" x14ac:dyDescent="0.25">
      <c r="A89" s="9">
        <f t="shared" si="29"/>
        <v>72</v>
      </c>
      <c r="B89" s="6" t="str">
        <f t="shared" si="17"/>
        <v/>
      </c>
      <c r="C89" s="5">
        <f t="shared" si="20"/>
        <v>46752</v>
      </c>
      <c r="D89" s="13" t="str">
        <f t="shared" si="21"/>
        <v/>
      </c>
      <c r="E89" s="13">
        <f t="shared" si="18"/>
        <v>0</v>
      </c>
      <c r="F89" s="13">
        <f t="shared" si="22"/>
        <v>0</v>
      </c>
      <c r="G89" s="13">
        <f t="shared" si="23"/>
        <v>2.4939048587384605E-3</v>
      </c>
      <c r="I89" s="9">
        <f t="shared" si="30"/>
        <v>72</v>
      </c>
      <c r="J89" s="6" t="str">
        <f t="shared" si="24"/>
        <v/>
      </c>
      <c r="K89" s="5">
        <f t="shared" si="25"/>
        <v>2161</v>
      </c>
      <c r="L89" s="13" t="str">
        <f t="shared" si="26"/>
        <v/>
      </c>
      <c r="M89" s="13">
        <f t="shared" si="19"/>
        <v>0</v>
      </c>
      <c r="N89" s="13">
        <f t="shared" si="27"/>
        <v>0</v>
      </c>
      <c r="O89" s="13">
        <f t="shared" si="28"/>
        <v>0</v>
      </c>
    </row>
    <row r="90" spans="1:15" x14ac:dyDescent="0.25">
      <c r="A90" s="9">
        <f t="shared" si="29"/>
        <v>73</v>
      </c>
      <c r="B90" s="6" t="str">
        <f t="shared" si="17"/>
        <v/>
      </c>
      <c r="C90" s="5">
        <f t="shared" si="20"/>
        <v>46783</v>
      </c>
      <c r="D90" s="13" t="str">
        <f t="shared" si="21"/>
        <v/>
      </c>
      <c r="E90" s="13">
        <f t="shared" si="18"/>
        <v>0</v>
      </c>
      <c r="F90" s="13">
        <f t="shared" si="22"/>
        <v>0</v>
      </c>
      <c r="G90" s="13">
        <f t="shared" si="23"/>
        <v>2.4939048587384605E-3</v>
      </c>
      <c r="I90" s="9">
        <f t="shared" si="30"/>
        <v>73</v>
      </c>
      <c r="J90" s="6" t="str">
        <f t="shared" si="24"/>
        <v/>
      </c>
      <c r="K90" s="5">
        <f t="shared" si="25"/>
        <v>2192</v>
      </c>
      <c r="L90" s="13" t="str">
        <f t="shared" si="26"/>
        <v/>
      </c>
      <c r="M90" s="13">
        <f t="shared" si="19"/>
        <v>0</v>
      </c>
      <c r="N90" s="13">
        <f t="shared" si="27"/>
        <v>0</v>
      </c>
      <c r="O90" s="13">
        <f t="shared" si="28"/>
        <v>0</v>
      </c>
    </row>
    <row r="91" spans="1:15" x14ac:dyDescent="0.25">
      <c r="A91" s="9">
        <f t="shared" si="29"/>
        <v>74</v>
      </c>
      <c r="B91" s="6" t="str">
        <f t="shared" si="17"/>
        <v/>
      </c>
      <c r="C91" s="5">
        <f t="shared" si="20"/>
        <v>46812</v>
      </c>
      <c r="D91" s="13" t="str">
        <f t="shared" si="21"/>
        <v/>
      </c>
      <c r="E91" s="13">
        <f t="shared" si="18"/>
        <v>0</v>
      </c>
      <c r="F91" s="13">
        <f t="shared" si="22"/>
        <v>0</v>
      </c>
      <c r="G91" s="13">
        <f t="shared" si="23"/>
        <v>2.4939048587384605E-3</v>
      </c>
      <c r="I91" s="9">
        <f t="shared" si="30"/>
        <v>74</v>
      </c>
      <c r="J91" s="6" t="str">
        <f t="shared" si="24"/>
        <v/>
      </c>
      <c r="K91" s="5">
        <f t="shared" si="25"/>
        <v>2223</v>
      </c>
      <c r="L91" s="13" t="str">
        <f t="shared" si="26"/>
        <v/>
      </c>
      <c r="M91" s="13">
        <f t="shared" si="19"/>
        <v>0</v>
      </c>
      <c r="N91" s="13">
        <f t="shared" si="27"/>
        <v>0</v>
      </c>
      <c r="O91" s="13">
        <f t="shared" si="28"/>
        <v>0</v>
      </c>
    </row>
    <row r="92" spans="1:15" x14ac:dyDescent="0.25">
      <c r="A92" s="9">
        <f t="shared" si="29"/>
        <v>75</v>
      </c>
      <c r="B92" s="6" t="str">
        <f t="shared" si="17"/>
        <v/>
      </c>
      <c r="C92" s="5">
        <f t="shared" si="20"/>
        <v>46843</v>
      </c>
      <c r="D92" s="13" t="str">
        <f t="shared" si="21"/>
        <v/>
      </c>
      <c r="E92" s="13">
        <f t="shared" si="18"/>
        <v>0</v>
      </c>
      <c r="F92" s="13">
        <f t="shared" si="22"/>
        <v>0</v>
      </c>
      <c r="G92" s="13">
        <f t="shared" si="23"/>
        <v>2.4939048587384605E-3</v>
      </c>
      <c r="I92" s="9">
        <f t="shared" si="30"/>
        <v>75</v>
      </c>
      <c r="J92" s="6" t="str">
        <f t="shared" si="24"/>
        <v/>
      </c>
      <c r="K92" s="5">
        <f t="shared" si="25"/>
        <v>2251</v>
      </c>
      <c r="L92" s="13" t="str">
        <f t="shared" si="26"/>
        <v/>
      </c>
      <c r="M92" s="13">
        <f t="shared" si="19"/>
        <v>0</v>
      </c>
      <c r="N92" s="13">
        <f t="shared" si="27"/>
        <v>0</v>
      </c>
      <c r="O92" s="13">
        <f t="shared" si="28"/>
        <v>0</v>
      </c>
    </row>
    <row r="93" spans="1:15" x14ac:dyDescent="0.25">
      <c r="A93" s="9">
        <f t="shared" si="29"/>
        <v>76</v>
      </c>
      <c r="B93" s="6" t="str">
        <f t="shared" si="17"/>
        <v/>
      </c>
      <c r="C93" s="5">
        <f t="shared" si="20"/>
        <v>46873</v>
      </c>
      <c r="D93" s="13" t="str">
        <f t="shared" si="21"/>
        <v/>
      </c>
      <c r="E93" s="13">
        <f t="shared" si="18"/>
        <v>0</v>
      </c>
      <c r="F93" s="13">
        <f t="shared" si="22"/>
        <v>0</v>
      </c>
      <c r="G93" s="13">
        <f t="shared" si="23"/>
        <v>2.4939048587384605E-3</v>
      </c>
      <c r="I93" s="9">
        <f t="shared" si="30"/>
        <v>76</v>
      </c>
      <c r="J93" s="6" t="str">
        <f t="shared" si="24"/>
        <v/>
      </c>
      <c r="K93" s="5">
        <f t="shared" si="25"/>
        <v>2282</v>
      </c>
      <c r="L93" s="13" t="str">
        <f t="shared" si="26"/>
        <v/>
      </c>
      <c r="M93" s="13">
        <f t="shared" si="19"/>
        <v>0</v>
      </c>
      <c r="N93" s="13">
        <f t="shared" si="27"/>
        <v>0</v>
      </c>
      <c r="O93" s="13">
        <f t="shared" si="28"/>
        <v>0</v>
      </c>
    </row>
    <row r="94" spans="1:15" x14ac:dyDescent="0.25">
      <c r="A94" s="9">
        <f t="shared" si="29"/>
        <v>77</v>
      </c>
      <c r="B94" s="6" t="str">
        <f t="shared" si="17"/>
        <v/>
      </c>
      <c r="C94" s="5">
        <f t="shared" si="20"/>
        <v>46904</v>
      </c>
      <c r="D94" s="13" t="str">
        <f t="shared" si="21"/>
        <v/>
      </c>
      <c r="E94" s="13">
        <f t="shared" si="18"/>
        <v>0</v>
      </c>
      <c r="F94" s="13">
        <f t="shared" si="22"/>
        <v>0</v>
      </c>
      <c r="G94" s="13">
        <f t="shared" si="23"/>
        <v>2.4939048587384605E-3</v>
      </c>
      <c r="I94" s="9">
        <f t="shared" si="30"/>
        <v>77</v>
      </c>
      <c r="J94" s="6" t="str">
        <f t="shared" si="24"/>
        <v/>
      </c>
      <c r="K94" s="5">
        <f t="shared" si="25"/>
        <v>2312</v>
      </c>
      <c r="L94" s="13" t="str">
        <f t="shared" si="26"/>
        <v/>
      </c>
      <c r="M94" s="13">
        <f t="shared" si="19"/>
        <v>0</v>
      </c>
      <c r="N94" s="13">
        <f t="shared" si="27"/>
        <v>0</v>
      </c>
      <c r="O94" s="13">
        <f t="shared" si="28"/>
        <v>0</v>
      </c>
    </row>
    <row r="95" spans="1:15" x14ac:dyDescent="0.25">
      <c r="A95" s="9">
        <f t="shared" si="29"/>
        <v>78</v>
      </c>
      <c r="B95" s="6" t="str">
        <f t="shared" si="17"/>
        <v/>
      </c>
      <c r="C95" s="5">
        <f t="shared" si="20"/>
        <v>46934</v>
      </c>
      <c r="D95" s="13" t="str">
        <f t="shared" si="21"/>
        <v/>
      </c>
      <c r="E95" s="13">
        <f t="shared" si="18"/>
        <v>0</v>
      </c>
      <c r="F95" s="13">
        <f t="shared" si="22"/>
        <v>0</v>
      </c>
      <c r="G95" s="13">
        <f t="shared" si="23"/>
        <v>2.4939048587384605E-3</v>
      </c>
      <c r="I95" s="9">
        <f t="shared" si="30"/>
        <v>78</v>
      </c>
      <c r="J95" s="6" t="str">
        <f t="shared" si="24"/>
        <v/>
      </c>
      <c r="K95" s="5">
        <f t="shared" si="25"/>
        <v>2343</v>
      </c>
      <c r="L95" s="13" t="str">
        <f t="shared" si="26"/>
        <v/>
      </c>
      <c r="M95" s="13">
        <f t="shared" si="19"/>
        <v>0</v>
      </c>
      <c r="N95" s="13">
        <f t="shared" si="27"/>
        <v>0</v>
      </c>
      <c r="O95" s="13">
        <f t="shared" si="28"/>
        <v>0</v>
      </c>
    </row>
    <row r="96" spans="1:15" x14ac:dyDescent="0.25">
      <c r="A96" s="9">
        <f t="shared" si="29"/>
        <v>79</v>
      </c>
      <c r="B96" s="6" t="str">
        <f t="shared" si="17"/>
        <v/>
      </c>
      <c r="C96" s="5">
        <f t="shared" si="20"/>
        <v>46965</v>
      </c>
      <c r="D96" s="13" t="str">
        <f t="shared" si="21"/>
        <v/>
      </c>
      <c r="E96" s="13">
        <f t="shared" si="18"/>
        <v>0</v>
      </c>
      <c r="F96" s="13">
        <f t="shared" si="22"/>
        <v>0</v>
      </c>
      <c r="G96" s="13">
        <f t="shared" si="23"/>
        <v>2.4939048587384605E-3</v>
      </c>
      <c r="I96" s="9">
        <f t="shared" si="30"/>
        <v>79</v>
      </c>
      <c r="J96" s="6" t="str">
        <f t="shared" si="24"/>
        <v/>
      </c>
      <c r="K96" s="5">
        <f t="shared" si="25"/>
        <v>2373</v>
      </c>
      <c r="L96" s="13" t="str">
        <f t="shared" si="26"/>
        <v/>
      </c>
      <c r="M96" s="13">
        <f t="shared" si="19"/>
        <v>0</v>
      </c>
      <c r="N96" s="13">
        <f t="shared" si="27"/>
        <v>0</v>
      </c>
      <c r="O96" s="13">
        <f t="shared" si="28"/>
        <v>0</v>
      </c>
    </row>
    <row r="97" spans="1:15" x14ac:dyDescent="0.25">
      <c r="A97" s="9">
        <f t="shared" si="29"/>
        <v>80</v>
      </c>
      <c r="B97" s="6" t="str">
        <f t="shared" si="17"/>
        <v/>
      </c>
      <c r="C97" s="5">
        <f t="shared" si="20"/>
        <v>46996</v>
      </c>
      <c r="D97" s="13" t="str">
        <f t="shared" si="21"/>
        <v/>
      </c>
      <c r="E97" s="13">
        <f t="shared" si="18"/>
        <v>0</v>
      </c>
      <c r="F97" s="13">
        <f t="shared" si="22"/>
        <v>0</v>
      </c>
      <c r="G97" s="13">
        <f t="shared" si="23"/>
        <v>2.4939048587384605E-3</v>
      </c>
      <c r="I97" s="9">
        <f t="shared" si="30"/>
        <v>80</v>
      </c>
      <c r="J97" s="6" t="str">
        <f t="shared" si="24"/>
        <v/>
      </c>
      <c r="K97" s="5">
        <f t="shared" si="25"/>
        <v>2404</v>
      </c>
      <c r="L97" s="13" t="str">
        <f t="shared" si="26"/>
        <v/>
      </c>
      <c r="M97" s="13">
        <f t="shared" si="19"/>
        <v>0</v>
      </c>
      <c r="N97" s="13">
        <f t="shared" si="27"/>
        <v>0</v>
      </c>
      <c r="O97" s="13">
        <f t="shared" si="28"/>
        <v>0</v>
      </c>
    </row>
    <row r="98" spans="1:15" x14ac:dyDescent="0.25">
      <c r="A98" s="9">
        <f t="shared" si="29"/>
        <v>81</v>
      </c>
      <c r="B98" s="6" t="str">
        <f t="shared" si="17"/>
        <v/>
      </c>
      <c r="C98" s="5">
        <f t="shared" si="20"/>
        <v>47026</v>
      </c>
      <c r="D98" s="13" t="str">
        <f t="shared" si="21"/>
        <v/>
      </c>
      <c r="E98" s="13">
        <f t="shared" si="18"/>
        <v>0</v>
      </c>
      <c r="F98" s="13">
        <f t="shared" si="22"/>
        <v>0</v>
      </c>
      <c r="G98" s="13">
        <f t="shared" si="23"/>
        <v>2.4939048587384605E-3</v>
      </c>
      <c r="I98" s="9">
        <f t="shared" si="30"/>
        <v>81</v>
      </c>
      <c r="J98" s="6" t="str">
        <f t="shared" si="24"/>
        <v/>
      </c>
      <c r="K98" s="5">
        <f t="shared" si="25"/>
        <v>2435</v>
      </c>
      <c r="L98" s="13" t="str">
        <f t="shared" si="26"/>
        <v/>
      </c>
      <c r="M98" s="13">
        <f t="shared" si="19"/>
        <v>0</v>
      </c>
      <c r="N98" s="13">
        <f t="shared" si="27"/>
        <v>0</v>
      </c>
      <c r="O98" s="13">
        <f t="shared" si="28"/>
        <v>0</v>
      </c>
    </row>
    <row r="99" spans="1:15" x14ac:dyDescent="0.25">
      <c r="A99" s="9">
        <f t="shared" si="29"/>
        <v>82</v>
      </c>
      <c r="B99" s="6" t="str">
        <f t="shared" si="17"/>
        <v/>
      </c>
      <c r="C99" s="5">
        <f t="shared" si="20"/>
        <v>47057</v>
      </c>
      <c r="D99" s="13" t="str">
        <f t="shared" si="21"/>
        <v/>
      </c>
      <c r="E99" s="13">
        <f t="shared" si="18"/>
        <v>0</v>
      </c>
      <c r="F99" s="13">
        <f t="shared" si="22"/>
        <v>0</v>
      </c>
      <c r="G99" s="13">
        <f t="shared" si="23"/>
        <v>2.4939048587384605E-3</v>
      </c>
      <c r="I99" s="9">
        <f t="shared" si="30"/>
        <v>82</v>
      </c>
      <c r="J99" s="6" t="str">
        <f t="shared" si="24"/>
        <v/>
      </c>
      <c r="K99" s="5">
        <f t="shared" si="25"/>
        <v>2465</v>
      </c>
      <c r="L99" s="13" t="str">
        <f t="shared" si="26"/>
        <v/>
      </c>
      <c r="M99" s="13">
        <f t="shared" si="19"/>
        <v>0</v>
      </c>
      <c r="N99" s="13">
        <f t="shared" si="27"/>
        <v>0</v>
      </c>
      <c r="O99" s="13">
        <f t="shared" si="28"/>
        <v>0</v>
      </c>
    </row>
    <row r="100" spans="1:15" x14ac:dyDescent="0.25">
      <c r="A100" s="9">
        <f t="shared" si="29"/>
        <v>83</v>
      </c>
      <c r="B100" s="6" t="str">
        <f t="shared" si="17"/>
        <v/>
      </c>
      <c r="C100" s="5">
        <f t="shared" si="20"/>
        <v>47087</v>
      </c>
      <c r="D100" s="13" t="str">
        <f t="shared" si="21"/>
        <v/>
      </c>
      <c r="E100" s="13">
        <f t="shared" si="18"/>
        <v>0</v>
      </c>
      <c r="F100" s="13">
        <f t="shared" si="22"/>
        <v>0</v>
      </c>
      <c r="G100" s="13">
        <f t="shared" si="23"/>
        <v>2.4939048587384605E-3</v>
      </c>
      <c r="I100" s="9">
        <f t="shared" si="30"/>
        <v>83</v>
      </c>
      <c r="J100" s="6" t="str">
        <f t="shared" si="24"/>
        <v/>
      </c>
      <c r="K100" s="5">
        <f t="shared" si="25"/>
        <v>2496</v>
      </c>
      <c r="L100" s="13" t="str">
        <f t="shared" si="26"/>
        <v/>
      </c>
      <c r="M100" s="13">
        <f t="shared" si="19"/>
        <v>0</v>
      </c>
      <c r="N100" s="13">
        <f t="shared" si="27"/>
        <v>0</v>
      </c>
      <c r="O100" s="13">
        <f t="shared" si="28"/>
        <v>0</v>
      </c>
    </row>
    <row r="101" spans="1:15" x14ac:dyDescent="0.25">
      <c r="A101" s="9">
        <f t="shared" si="29"/>
        <v>84</v>
      </c>
      <c r="B101" s="6" t="str">
        <f t="shared" si="17"/>
        <v/>
      </c>
      <c r="C101" s="5">
        <f t="shared" si="20"/>
        <v>47118</v>
      </c>
      <c r="D101" s="13" t="str">
        <f t="shared" si="21"/>
        <v/>
      </c>
      <c r="E101" s="13">
        <f t="shared" si="18"/>
        <v>0</v>
      </c>
      <c r="F101" s="13">
        <f t="shared" si="22"/>
        <v>0</v>
      </c>
      <c r="G101" s="13">
        <f t="shared" si="23"/>
        <v>2.4939048587384605E-3</v>
      </c>
      <c r="I101" s="9">
        <f t="shared" si="30"/>
        <v>84</v>
      </c>
      <c r="J101" s="6" t="str">
        <f t="shared" si="24"/>
        <v/>
      </c>
      <c r="K101" s="5">
        <f t="shared" si="25"/>
        <v>2526</v>
      </c>
      <c r="L101" s="13" t="str">
        <f t="shared" si="26"/>
        <v/>
      </c>
      <c r="M101" s="13">
        <f t="shared" si="19"/>
        <v>0</v>
      </c>
      <c r="N101" s="13">
        <f t="shared" si="27"/>
        <v>0</v>
      </c>
      <c r="O101" s="13">
        <f t="shared" si="28"/>
        <v>0</v>
      </c>
    </row>
    <row r="102" spans="1:15" x14ac:dyDescent="0.25">
      <c r="A102" s="9">
        <f t="shared" si="29"/>
        <v>85</v>
      </c>
      <c r="B102" s="6" t="str">
        <f t="shared" si="17"/>
        <v/>
      </c>
      <c r="C102" s="5">
        <f t="shared" si="20"/>
        <v>47149</v>
      </c>
      <c r="D102" s="13" t="str">
        <f t="shared" si="21"/>
        <v/>
      </c>
      <c r="E102" s="13">
        <f t="shared" si="18"/>
        <v>0</v>
      </c>
      <c r="F102" s="13">
        <f t="shared" si="22"/>
        <v>0</v>
      </c>
      <c r="G102" s="13">
        <f t="shared" si="23"/>
        <v>2.4939048587384605E-3</v>
      </c>
      <c r="I102" s="9">
        <f t="shared" si="30"/>
        <v>85</v>
      </c>
      <c r="J102" s="6" t="str">
        <f t="shared" si="24"/>
        <v/>
      </c>
      <c r="K102" s="5">
        <f t="shared" si="25"/>
        <v>2557</v>
      </c>
      <c r="L102" s="13" t="str">
        <f t="shared" si="26"/>
        <v/>
      </c>
      <c r="M102" s="13">
        <f t="shared" si="19"/>
        <v>0</v>
      </c>
      <c r="N102" s="13">
        <f t="shared" si="27"/>
        <v>0</v>
      </c>
      <c r="O102" s="13">
        <f t="shared" si="28"/>
        <v>0</v>
      </c>
    </row>
    <row r="103" spans="1:15" x14ac:dyDescent="0.25">
      <c r="A103" s="9">
        <f t="shared" si="29"/>
        <v>86</v>
      </c>
      <c r="B103" s="6" t="str">
        <f t="shared" si="17"/>
        <v/>
      </c>
      <c r="C103" s="5">
        <f t="shared" si="20"/>
        <v>47177</v>
      </c>
      <c r="D103" s="13" t="str">
        <f t="shared" si="21"/>
        <v/>
      </c>
      <c r="E103" s="13">
        <f t="shared" si="18"/>
        <v>0</v>
      </c>
      <c r="F103" s="13">
        <f t="shared" si="22"/>
        <v>0</v>
      </c>
      <c r="G103" s="13">
        <f t="shared" si="23"/>
        <v>2.4939048587384605E-3</v>
      </c>
      <c r="I103" s="9">
        <f t="shared" si="30"/>
        <v>86</v>
      </c>
      <c r="J103" s="6" t="str">
        <f t="shared" si="24"/>
        <v/>
      </c>
      <c r="K103" s="5">
        <f t="shared" si="25"/>
        <v>2588</v>
      </c>
      <c r="L103" s="13" t="str">
        <f t="shared" si="26"/>
        <v/>
      </c>
      <c r="M103" s="13">
        <f t="shared" si="19"/>
        <v>0</v>
      </c>
      <c r="N103" s="13">
        <f t="shared" si="27"/>
        <v>0</v>
      </c>
      <c r="O103" s="13">
        <f t="shared" si="28"/>
        <v>0</v>
      </c>
    </row>
    <row r="104" spans="1:15" x14ac:dyDescent="0.25">
      <c r="A104" s="9">
        <f t="shared" si="29"/>
        <v>87</v>
      </c>
      <c r="B104" s="6" t="str">
        <f t="shared" si="17"/>
        <v/>
      </c>
      <c r="C104" s="5">
        <f t="shared" si="20"/>
        <v>47208</v>
      </c>
      <c r="D104" s="13" t="str">
        <f t="shared" si="21"/>
        <v/>
      </c>
      <c r="E104" s="13">
        <f t="shared" si="18"/>
        <v>0</v>
      </c>
      <c r="F104" s="13">
        <f t="shared" si="22"/>
        <v>0</v>
      </c>
      <c r="G104" s="13">
        <f t="shared" si="23"/>
        <v>2.4939048587384605E-3</v>
      </c>
      <c r="I104" s="9">
        <f t="shared" si="30"/>
        <v>87</v>
      </c>
      <c r="J104" s="6" t="str">
        <f t="shared" si="24"/>
        <v/>
      </c>
      <c r="K104" s="5">
        <f t="shared" si="25"/>
        <v>2616</v>
      </c>
      <c r="L104" s="13" t="str">
        <f t="shared" si="26"/>
        <v/>
      </c>
      <c r="M104" s="13">
        <f t="shared" si="19"/>
        <v>0</v>
      </c>
      <c r="N104" s="13">
        <f t="shared" si="27"/>
        <v>0</v>
      </c>
      <c r="O104" s="13">
        <f t="shared" si="28"/>
        <v>0</v>
      </c>
    </row>
    <row r="105" spans="1:15" x14ac:dyDescent="0.25">
      <c r="A105" s="9">
        <f t="shared" si="29"/>
        <v>88</v>
      </c>
      <c r="B105" s="6" t="str">
        <f t="shared" si="17"/>
        <v/>
      </c>
      <c r="C105" s="5">
        <f t="shared" si="20"/>
        <v>47238</v>
      </c>
      <c r="D105" s="13" t="str">
        <f t="shared" si="21"/>
        <v/>
      </c>
      <c r="E105" s="13">
        <f t="shared" si="18"/>
        <v>0</v>
      </c>
      <c r="F105" s="13">
        <f t="shared" si="22"/>
        <v>0</v>
      </c>
      <c r="G105" s="13">
        <f t="shared" si="23"/>
        <v>2.4939048587384605E-3</v>
      </c>
      <c r="I105" s="9">
        <f t="shared" si="30"/>
        <v>88</v>
      </c>
      <c r="J105" s="6" t="str">
        <f t="shared" si="24"/>
        <v/>
      </c>
      <c r="K105" s="5">
        <f t="shared" si="25"/>
        <v>2647</v>
      </c>
      <c r="L105" s="13" t="str">
        <f t="shared" si="26"/>
        <v/>
      </c>
      <c r="M105" s="13">
        <f t="shared" si="19"/>
        <v>0</v>
      </c>
      <c r="N105" s="13">
        <f t="shared" si="27"/>
        <v>0</v>
      </c>
      <c r="O105" s="13">
        <f t="shared" si="28"/>
        <v>0</v>
      </c>
    </row>
    <row r="106" spans="1:15" x14ac:dyDescent="0.25">
      <c r="A106" s="9">
        <f t="shared" si="29"/>
        <v>89</v>
      </c>
      <c r="B106" s="6" t="str">
        <f t="shared" si="17"/>
        <v/>
      </c>
      <c r="C106" s="5">
        <f t="shared" si="20"/>
        <v>47269</v>
      </c>
      <c r="D106" s="13" t="str">
        <f t="shared" si="21"/>
        <v/>
      </c>
      <c r="E106" s="13">
        <f t="shared" si="18"/>
        <v>0</v>
      </c>
      <c r="F106" s="13">
        <f t="shared" si="22"/>
        <v>0</v>
      </c>
      <c r="G106" s="13">
        <f t="shared" si="23"/>
        <v>2.4939048587384605E-3</v>
      </c>
      <c r="I106" s="9">
        <f t="shared" si="30"/>
        <v>89</v>
      </c>
      <c r="J106" s="6" t="str">
        <f t="shared" si="24"/>
        <v/>
      </c>
      <c r="K106" s="5">
        <f t="shared" si="25"/>
        <v>2677</v>
      </c>
      <c r="L106" s="13" t="str">
        <f t="shared" si="26"/>
        <v/>
      </c>
      <c r="M106" s="13">
        <f t="shared" si="19"/>
        <v>0</v>
      </c>
      <c r="N106" s="13">
        <f t="shared" si="27"/>
        <v>0</v>
      </c>
      <c r="O106" s="13">
        <f t="shared" si="28"/>
        <v>0</v>
      </c>
    </row>
    <row r="107" spans="1:15" x14ac:dyDescent="0.25">
      <c r="A107" s="9">
        <f t="shared" si="29"/>
        <v>90</v>
      </c>
      <c r="B107" s="6" t="str">
        <f t="shared" si="17"/>
        <v/>
      </c>
      <c r="C107" s="5">
        <f t="shared" si="20"/>
        <v>47299</v>
      </c>
      <c r="D107" s="13" t="str">
        <f t="shared" si="21"/>
        <v/>
      </c>
      <c r="E107" s="13">
        <f t="shared" si="18"/>
        <v>0</v>
      </c>
      <c r="F107" s="13">
        <f t="shared" si="22"/>
        <v>0</v>
      </c>
      <c r="G107" s="13">
        <f t="shared" si="23"/>
        <v>2.4939048587384605E-3</v>
      </c>
      <c r="I107" s="9">
        <f t="shared" si="30"/>
        <v>90</v>
      </c>
      <c r="J107" s="6" t="str">
        <f t="shared" si="24"/>
        <v/>
      </c>
      <c r="K107" s="5">
        <f t="shared" si="25"/>
        <v>2708</v>
      </c>
      <c r="L107" s="13" t="str">
        <f t="shared" si="26"/>
        <v/>
      </c>
      <c r="M107" s="13">
        <f t="shared" si="19"/>
        <v>0</v>
      </c>
      <c r="N107" s="13">
        <f t="shared" si="27"/>
        <v>0</v>
      </c>
      <c r="O107" s="13">
        <f t="shared" si="28"/>
        <v>0</v>
      </c>
    </row>
    <row r="108" spans="1:15" x14ac:dyDescent="0.25">
      <c r="A108" s="9">
        <f t="shared" si="29"/>
        <v>91</v>
      </c>
      <c r="B108" s="6" t="str">
        <f t="shared" si="17"/>
        <v/>
      </c>
      <c r="C108" s="5">
        <f t="shared" si="20"/>
        <v>47330</v>
      </c>
      <c r="D108" s="13" t="str">
        <f t="shared" si="21"/>
        <v/>
      </c>
      <c r="E108" s="13">
        <f t="shared" si="18"/>
        <v>0</v>
      </c>
      <c r="F108" s="13">
        <f t="shared" si="22"/>
        <v>0</v>
      </c>
      <c r="G108" s="13">
        <f t="shared" si="23"/>
        <v>2.4939048587384605E-3</v>
      </c>
      <c r="I108" s="9">
        <f t="shared" si="30"/>
        <v>91</v>
      </c>
      <c r="J108" s="6" t="str">
        <f t="shared" si="24"/>
        <v/>
      </c>
      <c r="K108" s="5">
        <f t="shared" si="25"/>
        <v>2738</v>
      </c>
      <c r="L108" s="13" t="str">
        <f t="shared" si="26"/>
        <v/>
      </c>
      <c r="M108" s="13">
        <f t="shared" si="19"/>
        <v>0</v>
      </c>
      <c r="N108" s="13">
        <f t="shared" si="27"/>
        <v>0</v>
      </c>
      <c r="O108" s="13">
        <f t="shared" si="28"/>
        <v>0</v>
      </c>
    </row>
    <row r="109" spans="1:15" x14ac:dyDescent="0.25">
      <c r="A109" s="9">
        <f t="shared" si="29"/>
        <v>92</v>
      </c>
      <c r="B109" s="6" t="str">
        <f t="shared" si="17"/>
        <v/>
      </c>
      <c r="C109" s="5">
        <f t="shared" si="20"/>
        <v>47361</v>
      </c>
      <c r="D109" s="13" t="str">
        <f t="shared" si="21"/>
        <v/>
      </c>
      <c r="E109" s="13">
        <f t="shared" si="18"/>
        <v>0</v>
      </c>
      <c r="F109" s="13">
        <f t="shared" si="22"/>
        <v>0</v>
      </c>
      <c r="G109" s="13">
        <f t="shared" si="23"/>
        <v>2.4939048587384605E-3</v>
      </c>
      <c r="I109" s="9">
        <f t="shared" si="30"/>
        <v>92</v>
      </c>
      <c r="J109" s="6" t="str">
        <f t="shared" si="24"/>
        <v/>
      </c>
      <c r="K109" s="5">
        <f t="shared" si="25"/>
        <v>2769</v>
      </c>
      <c r="L109" s="13" t="str">
        <f t="shared" si="26"/>
        <v/>
      </c>
      <c r="M109" s="13">
        <f t="shared" si="19"/>
        <v>0</v>
      </c>
      <c r="N109" s="13">
        <f t="shared" si="27"/>
        <v>0</v>
      </c>
      <c r="O109" s="13">
        <f t="shared" si="28"/>
        <v>0</v>
      </c>
    </row>
    <row r="110" spans="1:15" x14ac:dyDescent="0.25">
      <c r="A110" s="9">
        <f t="shared" si="29"/>
        <v>93</v>
      </c>
      <c r="B110" s="6" t="str">
        <f t="shared" si="17"/>
        <v/>
      </c>
      <c r="C110" s="5">
        <f t="shared" si="20"/>
        <v>47391</v>
      </c>
      <c r="D110" s="13" t="str">
        <f t="shared" si="21"/>
        <v/>
      </c>
      <c r="E110" s="13">
        <f t="shared" si="18"/>
        <v>0</v>
      </c>
      <c r="F110" s="13">
        <f t="shared" si="22"/>
        <v>0</v>
      </c>
      <c r="G110" s="13">
        <f t="shared" si="23"/>
        <v>2.4939048587384605E-3</v>
      </c>
      <c r="I110" s="9">
        <f t="shared" si="30"/>
        <v>93</v>
      </c>
      <c r="J110" s="6" t="str">
        <f t="shared" si="24"/>
        <v/>
      </c>
      <c r="K110" s="5">
        <f t="shared" si="25"/>
        <v>2800</v>
      </c>
      <c r="L110" s="13" t="str">
        <f t="shared" si="26"/>
        <v/>
      </c>
      <c r="M110" s="13">
        <f t="shared" si="19"/>
        <v>0</v>
      </c>
      <c r="N110" s="13">
        <f t="shared" si="27"/>
        <v>0</v>
      </c>
      <c r="O110" s="13">
        <f t="shared" si="28"/>
        <v>0</v>
      </c>
    </row>
    <row r="111" spans="1:15" x14ac:dyDescent="0.25">
      <c r="A111" s="9">
        <f t="shared" si="29"/>
        <v>94</v>
      </c>
      <c r="B111" s="6" t="str">
        <f t="shared" si="17"/>
        <v/>
      </c>
      <c r="C111" s="5">
        <f t="shared" si="20"/>
        <v>47422</v>
      </c>
      <c r="D111" s="13" t="str">
        <f t="shared" si="21"/>
        <v/>
      </c>
      <c r="E111" s="13">
        <f t="shared" si="18"/>
        <v>0</v>
      </c>
      <c r="F111" s="13">
        <f t="shared" si="22"/>
        <v>0</v>
      </c>
      <c r="G111" s="13">
        <f t="shared" si="23"/>
        <v>2.4939048587384605E-3</v>
      </c>
      <c r="I111" s="9">
        <f t="shared" si="30"/>
        <v>94</v>
      </c>
      <c r="J111" s="6" t="str">
        <f t="shared" si="24"/>
        <v/>
      </c>
      <c r="K111" s="5">
        <f t="shared" si="25"/>
        <v>2830</v>
      </c>
      <c r="L111" s="13" t="str">
        <f t="shared" si="26"/>
        <v/>
      </c>
      <c r="M111" s="13">
        <f t="shared" si="19"/>
        <v>0</v>
      </c>
      <c r="N111" s="13">
        <f t="shared" si="27"/>
        <v>0</v>
      </c>
      <c r="O111" s="13">
        <f t="shared" si="28"/>
        <v>0</v>
      </c>
    </row>
    <row r="112" spans="1:15" x14ac:dyDescent="0.25">
      <c r="A112" s="9">
        <f t="shared" si="29"/>
        <v>95</v>
      </c>
      <c r="B112" s="6" t="str">
        <f t="shared" si="17"/>
        <v/>
      </c>
      <c r="C112" s="5">
        <f t="shared" si="20"/>
        <v>47452</v>
      </c>
      <c r="D112" s="13" t="str">
        <f t="shared" si="21"/>
        <v/>
      </c>
      <c r="E112" s="13">
        <f t="shared" si="18"/>
        <v>0</v>
      </c>
      <c r="F112" s="13">
        <f t="shared" si="22"/>
        <v>0</v>
      </c>
      <c r="G112" s="13">
        <f t="shared" si="23"/>
        <v>2.4939048587384605E-3</v>
      </c>
      <c r="I112" s="9">
        <f t="shared" si="30"/>
        <v>95</v>
      </c>
      <c r="J112" s="6" t="str">
        <f t="shared" si="24"/>
        <v/>
      </c>
      <c r="K112" s="5">
        <f t="shared" si="25"/>
        <v>2861</v>
      </c>
      <c r="L112" s="13" t="str">
        <f t="shared" si="26"/>
        <v/>
      </c>
      <c r="M112" s="13">
        <f t="shared" si="19"/>
        <v>0</v>
      </c>
      <c r="N112" s="13">
        <f t="shared" si="27"/>
        <v>0</v>
      </c>
      <c r="O112" s="13">
        <f t="shared" si="28"/>
        <v>0</v>
      </c>
    </row>
    <row r="113" spans="1:15" x14ac:dyDescent="0.25">
      <c r="A113" s="9">
        <f t="shared" si="29"/>
        <v>96</v>
      </c>
      <c r="B113" s="6" t="str">
        <f t="shared" si="17"/>
        <v/>
      </c>
      <c r="C113" s="5">
        <f t="shared" si="20"/>
        <v>47483</v>
      </c>
      <c r="D113" s="13" t="str">
        <f t="shared" si="21"/>
        <v/>
      </c>
      <c r="E113" s="13">
        <f t="shared" si="18"/>
        <v>0</v>
      </c>
      <c r="F113" s="13">
        <f t="shared" si="22"/>
        <v>0</v>
      </c>
      <c r="G113" s="13">
        <f t="shared" si="23"/>
        <v>2.4939048587384605E-3</v>
      </c>
      <c r="I113" s="9">
        <f t="shared" si="30"/>
        <v>96</v>
      </c>
      <c r="J113" s="6" t="str">
        <f t="shared" si="24"/>
        <v/>
      </c>
      <c r="K113" s="5">
        <f t="shared" si="25"/>
        <v>2891</v>
      </c>
      <c r="L113" s="13" t="str">
        <f t="shared" si="26"/>
        <v/>
      </c>
      <c r="M113" s="13">
        <f t="shared" si="19"/>
        <v>0</v>
      </c>
      <c r="N113" s="13">
        <f t="shared" si="27"/>
        <v>0</v>
      </c>
      <c r="O113" s="13">
        <f t="shared" si="28"/>
        <v>0</v>
      </c>
    </row>
    <row r="114" spans="1:15" x14ac:dyDescent="0.25">
      <c r="A114" s="9">
        <f t="shared" si="29"/>
        <v>97</v>
      </c>
      <c r="B114" s="6" t="str">
        <f t="shared" ref="B114:B117" si="31">IF(A114&lt;=$F$5,A114,"")</f>
        <v/>
      </c>
      <c r="C114" s="5">
        <f t="shared" si="20"/>
        <v>47514</v>
      </c>
      <c r="D114" s="13" t="str">
        <f t="shared" si="21"/>
        <v/>
      </c>
      <c r="E114" s="13">
        <f t="shared" si="18"/>
        <v>0</v>
      </c>
      <c r="F114" s="13">
        <f t="shared" si="22"/>
        <v>0</v>
      </c>
      <c r="G114" s="13">
        <f t="shared" si="23"/>
        <v>2.4939048587384605E-3</v>
      </c>
      <c r="I114" s="9">
        <f t="shared" si="30"/>
        <v>97</v>
      </c>
      <c r="J114" s="6" t="str">
        <f t="shared" si="24"/>
        <v/>
      </c>
      <c r="K114" s="5">
        <f t="shared" si="25"/>
        <v>2922</v>
      </c>
      <c r="L114" s="13" t="str">
        <f t="shared" si="26"/>
        <v/>
      </c>
      <c r="M114" s="13">
        <f t="shared" si="19"/>
        <v>0</v>
      </c>
      <c r="N114" s="13">
        <f t="shared" si="27"/>
        <v>0</v>
      </c>
      <c r="O114" s="13">
        <f t="shared" si="28"/>
        <v>0</v>
      </c>
    </row>
    <row r="115" spans="1:15" x14ac:dyDescent="0.25">
      <c r="A115" s="9">
        <f t="shared" si="29"/>
        <v>98</v>
      </c>
      <c r="B115" s="6" t="str">
        <f t="shared" si="31"/>
        <v/>
      </c>
      <c r="C115" s="5">
        <f t="shared" si="20"/>
        <v>47542</v>
      </c>
      <c r="D115" s="13" t="str">
        <f t="shared" si="21"/>
        <v/>
      </c>
      <c r="E115" s="13">
        <f t="shared" si="18"/>
        <v>0</v>
      </c>
      <c r="F115" s="13">
        <f t="shared" si="22"/>
        <v>0</v>
      </c>
      <c r="G115" s="13">
        <f t="shared" si="23"/>
        <v>2.4939048587384605E-3</v>
      </c>
      <c r="I115" s="9">
        <f t="shared" si="30"/>
        <v>98</v>
      </c>
      <c r="J115" s="6" t="str">
        <f t="shared" si="24"/>
        <v/>
      </c>
      <c r="K115" s="5">
        <f t="shared" si="25"/>
        <v>2953</v>
      </c>
      <c r="L115" s="13" t="str">
        <f t="shared" si="26"/>
        <v/>
      </c>
      <c r="M115" s="13">
        <f t="shared" si="19"/>
        <v>0</v>
      </c>
      <c r="N115" s="13">
        <f t="shared" si="27"/>
        <v>0</v>
      </c>
      <c r="O115" s="13">
        <f t="shared" si="28"/>
        <v>0</v>
      </c>
    </row>
    <row r="116" spans="1:15" x14ac:dyDescent="0.25">
      <c r="A116" s="9">
        <f t="shared" si="29"/>
        <v>99</v>
      </c>
      <c r="B116" s="6" t="str">
        <f t="shared" si="31"/>
        <v/>
      </c>
      <c r="C116" s="5">
        <f t="shared" si="20"/>
        <v>47573</v>
      </c>
      <c r="D116" s="13" t="str">
        <f t="shared" si="21"/>
        <v/>
      </c>
      <c r="E116" s="13">
        <f t="shared" si="18"/>
        <v>0</v>
      </c>
      <c r="F116" s="13">
        <f t="shared" si="22"/>
        <v>0</v>
      </c>
      <c r="G116" s="13">
        <f t="shared" si="23"/>
        <v>2.4939048587384605E-3</v>
      </c>
      <c r="I116" s="9">
        <f t="shared" si="30"/>
        <v>99</v>
      </c>
      <c r="J116" s="6" t="str">
        <f t="shared" si="24"/>
        <v/>
      </c>
      <c r="K116" s="5">
        <f t="shared" si="25"/>
        <v>2982</v>
      </c>
      <c r="L116" s="13" t="str">
        <f t="shared" si="26"/>
        <v/>
      </c>
      <c r="M116" s="13">
        <f t="shared" si="19"/>
        <v>0</v>
      </c>
      <c r="N116" s="13">
        <f t="shared" si="27"/>
        <v>0</v>
      </c>
      <c r="O116" s="13">
        <f t="shared" si="28"/>
        <v>0</v>
      </c>
    </row>
    <row r="117" spans="1:15" x14ac:dyDescent="0.25">
      <c r="A117" s="9">
        <f t="shared" si="29"/>
        <v>100</v>
      </c>
      <c r="B117" s="6" t="str">
        <f t="shared" si="31"/>
        <v/>
      </c>
      <c r="C117" s="5">
        <f t="shared" si="20"/>
        <v>47603</v>
      </c>
      <c r="D117" s="13" t="str">
        <f t="shared" si="21"/>
        <v/>
      </c>
      <c r="E117" s="13">
        <f t="shared" si="18"/>
        <v>0</v>
      </c>
      <c r="F117" s="13">
        <f t="shared" si="22"/>
        <v>0</v>
      </c>
      <c r="G117" s="13">
        <f t="shared" si="23"/>
        <v>2.4939048587384605E-3</v>
      </c>
      <c r="I117" s="9">
        <f t="shared" si="30"/>
        <v>100</v>
      </c>
      <c r="J117" s="6" t="str">
        <f t="shared" si="24"/>
        <v/>
      </c>
      <c r="K117" s="5">
        <f t="shared" si="25"/>
        <v>3013</v>
      </c>
      <c r="L117" s="13" t="str">
        <f t="shared" si="26"/>
        <v/>
      </c>
      <c r="M117" s="13">
        <f t="shared" si="19"/>
        <v>0</v>
      </c>
      <c r="N117" s="13">
        <f t="shared" si="27"/>
        <v>0</v>
      </c>
      <c r="O117" s="13">
        <f t="shared" si="28"/>
        <v>0</v>
      </c>
    </row>
    <row r="118" spans="1:15" x14ac:dyDescent="0.25">
      <c r="A118" s="7"/>
      <c r="I118" s="7"/>
    </row>
  </sheetData>
  <sheetProtection algorithmName="SHA-512" hashValue="BYDu4XDkL+HMOTqnZibSFsBuxtNIxUA6dM5Ll0TZ/IrBAgruE0HyTXn/fohnBsb8VnozRbYZNbfDFzXjIwGl/Q==" saltValue="MKdSBLwq7MDtc0VbxOP8RQ==" spinCount="100000" sheet="1" objects="1" scenarios="1"/>
  <mergeCells count="1">
    <mergeCell ref="A1:M1"/>
  </mergeCells>
  <conditionalFormatting sqref="D17:G118">
    <cfRule type="cellIs" dxfId="1" priority="2" operator="equal">
      <formula>0</formula>
    </cfRule>
  </conditionalFormatting>
  <conditionalFormatting sqref="L17:O118">
    <cfRule type="cellIs" dxfId="0" priority="1" operator="equal">
      <formula>0</formula>
    </cfRule>
  </conditionalFormatting>
  <pageMargins left="0.25" right="0.25" top="0.75" bottom="0.75" header="0.3" footer="0.3"/>
  <pageSetup scale="55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DCCE-F812-4AC1-A4D7-453070E7A7D7}">
  <sheetPr>
    <tabColor theme="7"/>
  </sheetPr>
  <dimension ref="A1:E9"/>
  <sheetViews>
    <sheetView workbookViewId="0">
      <selection activeCell="J10" sqref="J10"/>
    </sheetView>
  </sheetViews>
  <sheetFormatPr defaultRowHeight="15" x14ac:dyDescent="0.25"/>
  <cols>
    <col min="1" max="1" width="19.28515625" customWidth="1"/>
    <col min="2" max="2" width="12.42578125" customWidth="1"/>
    <col min="3" max="3" width="10.42578125" customWidth="1"/>
    <col min="4" max="4" width="19.42578125" bestFit="1" customWidth="1"/>
    <col min="5" max="5" width="13.28515625" customWidth="1"/>
  </cols>
  <sheetData>
    <row r="1" spans="1:5" x14ac:dyDescent="0.25">
      <c r="A1" s="65" t="s">
        <v>39</v>
      </c>
      <c r="B1" s="65"/>
      <c r="C1" s="65"/>
      <c r="D1" s="65"/>
      <c r="E1" s="65"/>
    </row>
    <row r="2" spans="1:5" x14ac:dyDescent="0.25">
      <c r="B2" s="3"/>
    </row>
    <row r="3" spans="1:5" x14ac:dyDescent="0.25">
      <c r="B3" s="3"/>
    </row>
    <row r="4" spans="1:5" x14ac:dyDescent="0.25">
      <c r="A4" s="50" t="s">
        <v>7</v>
      </c>
      <c r="B4" s="3"/>
      <c r="D4" s="64" t="s">
        <v>8</v>
      </c>
      <c r="E4" s="64"/>
    </row>
    <row r="5" spans="1:5" x14ac:dyDescent="0.25">
      <c r="B5" s="3"/>
    </row>
    <row r="6" spans="1:5" x14ac:dyDescent="0.25">
      <c r="A6" t="s">
        <v>36</v>
      </c>
      <c r="B6" s="49">
        <v>55791</v>
      </c>
      <c r="D6" t="s">
        <v>36</v>
      </c>
      <c r="E6" s="49"/>
    </row>
    <row r="7" spans="1:5" ht="30" x14ac:dyDescent="0.25">
      <c r="A7" s="8" t="s">
        <v>40</v>
      </c>
      <c r="B7" s="51">
        <v>2.5000000000000001E-3</v>
      </c>
      <c r="D7" s="8" t="s">
        <v>40</v>
      </c>
      <c r="E7" s="52"/>
    </row>
    <row r="8" spans="1:5" ht="15.75" thickBot="1" x14ac:dyDescent="0.3">
      <c r="A8" t="s">
        <v>37</v>
      </c>
      <c r="B8" s="1">
        <v>60</v>
      </c>
      <c r="D8" t="s">
        <v>37</v>
      </c>
      <c r="E8" s="1"/>
    </row>
    <row r="9" spans="1:5" ht="15.75" thickBot="1" x14ac:dyDescent="0.3">
      <c r="A9" t="s">
        <v>38</v>
      </c>
      <c r="B9" s="48">
        <f>ROUND(PMT($B$7,B8,-B6,0),2)</f>
        <v>1002.49</v>
      </c>
      <c r="D9" t="s">
        <v>38</v>
      </c>
      <c r="E9" s="48" t="e">
        <f>ROUND(PMT($E$7,$E$8,-$E$6,0),2)</f>
        <v>#NUM!</v>
      </c>
    </row>
  </sheetData>
  <mergeCells count="2">
    <mergeCell ref="D4:E4"/>
    <mergeCell ref="A1:E1"/>
  </mergeCells>
  <pageMargins left="1" right="1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PV for Monthly Lease</vt:lpstr>
      <vt:lpstr>Monthly Payment - BOM</vt:lpstr>
      <vt:lpstr>Monthly Payment - EOM</vt:lpstr>
      <vt:lpstr>Calculate Monthly 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Morrison</dc:creator>
  <cp:lastModifiedBy>Sarah Morrison</cp:lastModifiedBy>
  <cp:lastPrinted>2022-06-10T18:46:10Z</cp:lastPrinted>
  <dcterms:created xsi:type="dcterms:W3CDTF">2022-05-15T22:29:02Z</dcterms:created>
  <dcterms:modified xsi:type="dcterms:W3CDTF">2022-06-10T18:52:40Z</dcterms:modified>
</cp:coreProperties>
</file>