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mpire\SAP\TeaTime\06 2024\"/>
    </mc:Choice>
  </mc:AlternateContent>
  <xr:revisionPtr revIDLastSave="0" documentId="13_ncr:1_{0F8CA5A0-738D-4E14-8545-C0B76F9E39AD}" xr6:coauthVersionLast="47" xr6:coauthVersionMax="47" xr10:uidLastSave="{00000000-0000-0000-0000-000000000000}"/>
  <bookViews>
    <workbookView xWindow="33720" yWindow="-120" windowWidth="51840" windowHeight="21120" xr2:uid="{0E7448F7-49A1-46D3-8DEA-1BAA602C1D71}"/>
  </bookViews>
  <sheets>
    <sheet name="SUMIF &amp; COUNTIF Dataset" sheetId="1" r:id="rId1"/>
    <sheet name="VLOOKUP Dataset" sheetId="3" r:id="rId2"/>
    <sheet name="DATEDIF Datase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6" l="1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C104" i="6" l="1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Q1255" i="3"/>
  <c r="P1255" i="3"/>
  <c r="O1255" i="3"/>
  <c r="N1255" i="3"/>
  <c r="M1255" i="3"/>
  <c r="Q1254" i="3"/>
  <c r="P1254" i="3"/>
  <c r="O1254" i="3"/>
  <c r="N1254" i="3"/>
  <c r="M1254" i="3"/>
  <c r="Q1253" i="3"/>
  <c r="P1253" i="3"/>
  <c r="O1253" i="3"/>
  <c r="N1253" i="3"/>
  <c r="M1253" i="3"/>
  <c r="Q1252" i="3"/>
  <c r="P1252" i="3"/>
  <c r="O1252" i="3"/>
  <c r="N1252" i="3"/>
  <c r="M1252" i="3"/>
  <c r="Q1251" i="3"/>
  <c r="P1251" i="3"/>
  <c r="O1251" i="3"/>
  <c r="N1251" i="3"/>
  <c r="M1251" i="3"/>
  <c r="Q1250" i="3"/>
  <c r="P1250" i="3"/>
  <c r="O1250" i="3"/>
  <c r="N1250" i="3"/>
  <c r="M1250" i="3"/>
  <c r="Q1249" i="3"/>
  <c r="P1249" i="3"/>
  <c r="O1249" i="3"/>
  <c r="N1249" i="3"/>
  <c r="M1249" i="3"/>
  <c r="Q1248" i="3"/>
  <c r="P1248" i="3"/>
  <c r="O1248" i="3"/>
  <c r="N1248" i="3"/>
  <c r="M1248" i="3"/>
  <c r="Q1247" i="3"/>
  <c r="P1247" i="3"/>
  <c r="O1247" i="3"/>
  <c r="N1247" i="3"/>
  <c r="M1247" i="3"/>
  <c r="Q1246" i="3"/>
  <c r="P1246" i="3"/>
  <c r="O1246" i="3"/>
  <c r="N1246" i="3"/>
  <c r="M1246" i="3"/>
  <c r="Q1245" i="3"/>
  <c r="P1245" i="3"/>
  <c r="O1245" i="3"/>
  <c r="N1245" i="3"/>
  <c r="M1245" i="3"/>
  <c r="Q1244" i="3"/>
  <c r="P1244" i="3"/>
  <c r="O1244" i="3"/>
  <c r="N1244" i="3"/>
  <c r="M1244" i="3"/>
  <c r="Q1243" i="3"/>
  <c r="P1243" i="3"/>
  <c r="O1243" i="3"/>
  <c r="N1243" i="3"/>
  <c r="M1243" i="3"/>
  <c r="Q1242" i="3"/>
  <c r="P1242" i="3"/>
  <c r="O1242" i="3"/>
  <c r="N1242" i="3"/>
  <c r="M1242" i="3"/>
  <c r="Q1241" i="3"/>
  <c r="P1241" i="3"/>
  <c r="O1241" i="3"/>
  <c r="N1241" i="3"/>
  <c r="M1241" i="3"/>
  <c r="Q1240" i="3"/>
  <c r="P1240" i="3"/>
  <c r="O1240" i="3"/>
  <c r="N1240" i="3"/>
  <c r="M1240" i="3"/>
  <c r="Q1239" i="3"/>
  <c r="P1239" i="3"/>
  <c r="O1239" i="3"/>
  <c r="N1239" i="3"/>
  <c r="M1239" i="3"/>
  <c r="Q1238" i="3"/>
  <c r="P1238" i="3"/>
  <c r="O1238" i="3"/>
  <c r="N1238" i="3"/>
  <c r="M1238" i="3"/>
  <c r="Q1237" i="3"/>
  <c r="P1237" i="3"/>
  <c r="O1237" i="3"/>
  <c r="N1237" i="3"/>
  <c r="M1237" i="3"/>
  <c r="Q1236" i="3"/>
  <c r="P1236" i="3"/>
  <c r="O1236" i="3"/>
  <c r="N1236" i="3"/>
  <c r="M1236" i="3"/>
  <c r="Q1235" i="3"/>
  <c r="P1235" i="3"/>
  <c r="O1235" i="3"/>
  <c r="N1235" i="3"/>
  <c r="M1235" i="3"/>
  <c r="Q1234" i="3"/>
  <c r="P1234" i="3"/>
  <c r="O1234" i="3"/>
  <c r="N1234" i="3"/>
  <c r="M1234" i="3"/>
  <c r="Q1233" i="3"/>
  <c r="P1233" i="3"/>
  <c r="O1233" i="3"/>
  <c r="N1233" i="3"/>
  <c r="M1233" i="3"/>
  <c r="Q1232" i="3"/>
  <c r="P1232" i="3"/>
  <c r="O1232" i="3"/>
  <c r="N1232" i="3"/>
  <c r="M1232" i="3"/>
  <c r="Q1231" i="3"/>
  <c r="P1231" i="3"/>
  <c r="O1231" i="3"/>
  <c r="N1231" i="3"/>
  <c r="M1231" i="3"/>
  <c r="Q1230" i="3"/>
  <c r="P1230" i="3"/>
  <c r="O1230" i="3"/>
  <c r="N1230" i="3"/>
  <c r="M1230" i="3"/>
  <c r="Q1229" i="3"/>
  <c r="P1229" i="3"/>
  <c r="O1229" i="3"/>
  <c r="N1229" i="3"/>
  <c r="M1229" i="3"/>
  <c r="Q1228" i="3"/>
  <c r="P1228" i="3"/>
  <c r="O1228" i="3"/>
  <c r="N1228" i="3"/>
  <c r="M1228" i="3"/>
  <c r="Q1227" i="3"/>
  <c r="P1227" i="3"/>
  <c r="O1227" i="3"/>
  <c r="N1227" i="3"/>
  <c r="M1227" i="3"/>
  <c r="Q1226" i="3"/>
  <c r="P1226" i="3"/>
  <c r="O1226" i="3"/>
  <c r="N1226" i="3"/>
  <c r="M1226" i="3"/>
  <c r="Q1225" i="3"/>
  <c r="P1225" i="3"/>
  <c r="O1225" i="3"/>
  <c r="N1225" i="3"/>
  <c r="M1225" i="3"/>
  <c r="Q1224" i="3"/>
  <c r="P1224" i="3"/>
  <c r="O1224" i="3"/>
  <c r="N1224" i="3"/>
  <c r="M1224" i="3"/>
  <c r="Q1223" i="3"/>
  <c r="P1223" i="3"/>
  <c r="O1223" i="3"/>
  <c r="N1223" i="3"/>
  <c r="M1223" i="3"/>
  <c r="Q1222" i="3"/>
  <c r="P1222" i="3"/>
  <c r="O1222" i="3"/>
  <c r="N1222" i="3"/>
  <c r="M1222" i="3"/>
  <c r="Q1221" i="3"/>
  <c r="P1221" i="3"/>
  <c r="O1221" i="3"/>
  <c r="N1221" i="3"/>
  <c r="M1221" i="3"/>
  <c r="Q1220" i="3"/>
  <c r="P1220" i="3"/>
  <c r="O1220" i="3"/>
  <c r="N1220" i="3"/>
  <c r="M1220" i="3"/>
  <c r="Q1219" i="3"/>
  <c r="P1219" i="3"/>
  <c r="O1219" i="3"/>
  <c r="N1219" i="3"/>
  <c r="M1219" i="3"/>
  <c r="Q1218" i="3"/>
  <c r="P1218" i="3"/>
  <c r="O1218" i="3"/>
  <c r="N1218" i="3"/>
  <c r="M1218" i="3"/>
  <c r="Q1217" i="3"/>
  <c r="P1217" i="3"/>
  <c r="O1217" i="3"/>
  <c r="N1217" i="3"/>
  <c r="M1217" i="3"/>
  <c r="Q1216" i="3"/>
  <c r="P1216" i="3"/>
  <c r="O1216" i="3"/>
  <c r="N1216" i="3"/>
  <c r="M1216" i="3"/>
  <c r="Q1215" i="3"/>
  <c r="P1215" i="3"/>
  <c r="O1215" i="3"/>
  <c r="N1215" i="3"/>
  <c r="M1215" i="3"/>
  <c r="Q1214" i="3"/>
  <c r="P1214" i="3"/>
  <c r="O1214" i="3"/>
  <c r="N1214" i="3"/>
  <c r="M1214" i="3"/>
  <c r="Q1213" i="3"/>
  <c r="P1213" i="3"/>
  <c r="O1213" i="3"/>
  <c r="N1213" i="3"/>
  <c r="M1213" i="3"/>
  <c r="Q1212" i="3"/>
  <c r="P1212" i="3"/>
  <c r="O1212" i="3"/>
  <c r="N1212" i="3"/>
  <c r="M1212" i="3"/>
  <c r="Q1211" i="3"/>
  <c r="P1211" i="3"/>
  <c r="O1211" i="3"/>
  <c r="N1211" i="3"/>
  <c r="M1211" i="3"/>
  <c r="Q1210" i="3"/>
  <c r="P1210" i="3"/>
  <c r="O1210" i="3"/>
  <c r="N1210" i="3"/>
  <c r="M1210" i="3"/>
  <c r="Q1209" i="3"/>
  <c r="P1209" i="3"/>
  <c r="O1209" i="3"/>
  <c r="N1209" i="3"/>
  <c r="M1209" i="3"/>
  <c r="Q1208" i="3"/>
  <c r="P1208" i="3"/>
  <c r="O1208" i="3"/>
  <c r="N1208" i="3"/>
  <c r="M1208" i="3"/>
  <c r="Q1207" i="3"/>
  <c r="P1207" i="3"/>
  <c r="O1207" i="3"/>
  <c r="N1207" i="3"/>
  <c r="M1207" i="3"/>
  <c r="Q1206" i="3"/>
  <c r="P1206" i="3"/>
  <c r="O1206" i="3"/>
  <c r="N1206" i="3"/>
  <c r="M1206" i="3"/>
  <c r="Q1205" i="3"/>
  <c r="P1205" i="3"/>
  <c r="O1205" i="3"/>
  <c r="N1205" i="3"/>
  <c r="M1205" i="3"/>
  <c r="Q1204" i="3"/>
  <c r="P1204" i="3"/>
  <c r="O1204" i="3"/>
  <c r="N1204" i="3"/>
  <c r="M1204" i="3"/>
  <c r="Q1203" i="3"/>
  <c r="P1203" i="3"/>
  <c r="O1203" i="3"/>
  <c r="N1203" i="3"/>
  <c r="M1203" i="3"/>
  <c r="Q1202" i="3"/>
  <c r="P1202" i="3"/>
  <c r="O1202" i="3"/>
  <c r="N1202" i="3"/>
  <c r="M1202" i="3"/>
  <c r="Q1201" i="3"/>
  <c r="P1201" i="3"/>
  <c r="O1201" i="3"/>
  <c r="N1201" i="3"/>
  <c r="M1201" i="3"/>
  <c r="Q1200" i="3"/>
  <c r="P1200" i="3"/>
  <c r="O1200" i="3"/>
  <c r="N1200" i="3"/>
  <c r="M1200" i="3"/>
  <c r="Q1199" i="3"/>
  <c r="P1199" i="3"/>
  <c r="O1199" i="3"/>
  <c r="N1199" i="3"/>
  <c r="M1199" i="3"/>
  <c r="Q1198" i="3"/>
  <c r="P1198" i="3"/>
  <c r="O1198" i="3"/>
  <c r="N1198" i="3"/>
  <c r="M1198" i="3"/>
  <c r="Q1197" i="3"/>
  <c r="P1197" i="3"/>
  <c r="O1197" i="3"/>
  <c r="N1197" i="3"/>
  <c r="M1197" i="3"/>
  <c r="Q1196" i="3"/>
  <c r="P1196" i="3"/>
  <c r="O1196" i="3"/>
  <c r="N1196" i="3"/>
  <c r="M1196" i="3"/>
  <c r="Q1195" i="3"/>
  <c r="P1195" i="3"/>
  <c r="O1195" i="3"/>
  <c r="N1195" i="3"/>
  <c r="M1195" i="3"/>
  <c r="Q1194" i="3"/>
  <c r="P1194" i="3"/>
  <c r="O1194" i="3"/>
  <c r="N1194" i="3"/>
  <c r="M1194" i="3"/>
  <c r="Q1193" i="3"/>
  <c r="P1193" i="3"/>
  <c r="O1193" i="3"/>
  <c r="N1193" i="3"/>
  <c r="M1193" i="3"/>
  <c r="Q1192" i="3"/>
  <c r="P1192" i="3"/>
  <c r="O1192" i="3"/>
  <c r="N1192" i="3"/>
  <c r="M1192" i="3"/>
  <c r="Q1191" i="3"/>
  <c r="P1191" i="3"/>
  <c r="O1191" i="3"/>
  <c r="N1191" i="3"/>
  <c r="M1191" i="3"/>
  <c r="Q1190" i="3"/>
  <c r="P1190" i="3"/>
  <c r="O1190" i="3"/>
  <c r="N1190" i="3"/>
  <c r="M1190" i="3"/>
  <c r="Q1189" i="3"/>
  <c r="P1189" i="3"/>
  <c r="O1189" i="3"/>
  <c r="N1189" i="3"/>
  <c r="M1189" i="3"/>
  <c r="Q1188" i="3"/>
  <c r="P1188" i="3"/>
  <c r="O1188" i="3"/>
  <c r="N1188" i="3"/>
  <c r="M1188" i="3"/>
  <c r="Q1187" i="3"/>
  <c r="P1187" i="3"/>
  <c r="O1187" i="3"/>
  <c r="N1187" i="3"/>
  <c r="M1187" i="3"/>
  <c r="Q1186" i="3"/>
  <c r="P1186" i="3"/>
  <c r="O1186" i="3"/>
  <c r="N1186" i="3"/>
  <c r="M1186" i="3"/>
  <c r="Q1185" i="3"/>
  <c r="P1185" i="3"/>
  <c r="O1185" i="3"/>
  <c r="N1185" i="3"/>
  <c r="M1185" i="3"/>
  <c r="Q1184" i="3"/>
  <c r="P1184" i="3"/>
  <c r="O1184" i="3"/>
  <c r="N1184" i="3"/>
  <c r="M1184" i="3"/>
  <c r="Q1183" i="3"/>
  <c r="P1183" i="3"/>
  <c r="O1183" i="3"/>
  <c r="N1183" i="3"/>
  <c r="M1183" i="3"/>
  <c r="Q1182" i="3"/>
  <c r="P1182" i="3"/>
  <c r="O1182" i="3"/>
  <c r="N1182" i="3"/>
  <c r="M1182" i="3"/>
  <c r="Q1181" i="3"/>
  <c r="P1181" i="3"/>
  <c r="O1181" i="3"/>
  <c r="N1181" i="3"/>
  <c r="M1181" i="3"/>
  <c r="Q1180" i="3"/>
  <c r="P1180" i="3"/>
  <c r="O1180" i="3"/>
  <c r="N1180" i="3"/>
  <c r="M1180" i="3"/>
  <c r="Q1179" i="3"/>
  <c r="P1179" i="3"/>
  <c r="O1179" i="3"/>
  <c r="N1179" i="3"/>
  <c r="M1179" i="3"/>
  <c r="Q1178" i="3"/>
  <c r="P1178" i="3"/>
  <c r="O1178" i="3"/>
  <c r="N1178" i="3"/>
  <c r="M1178" i="3"/>
  <c r="Q1177" i="3"/>
  <c r="P1177" i="3"/>
  <c r="O1177" i="3"/>
  <c r="N1177" i="3"/>
  <c r="M1177" i="3"/>
  <c r="Q1176" i="3"/>
  <c r="P1176" i="3"/>
  <c r="O1176" i="3"/>
  <c r="N1176" i="3"/>
  <c r="M1176" i="3"/>
  <c r="Q1175" i="3"/>
  <c r="P1175" i="3"/>
  <c r="O1175" i="3"/>
  <c r="N1175" i="3"/>
  <c r="M1175" i="3"/>
  <c r="Q1174" i="3"/>
  <c r="P1174" i="3"/>
  <c r="O1174" i="3"/>
  <c r="N1174" i="3"/>
  <c r="M1174" i="3"/>
  <c r="Q1173" i="3"/>
  <c r="P1173" i="3"/>
  <c r="O1173" i="3"/>
  <c r="N1173" i="3"/>
  <c r="M1173" i="3"/>
  <c r="Q1172" i="3"/>
  <c r="P1172" i="3"/>
  <c r="O1172" i="3"/>
  <c r="N1172" i="3"/>
  <c r="M1172" i="3"/>
  <c r="Q1171" i="3"/>
  <c r="P1171" i="3"/>
  <c r="O1171" i="3"/>
  <c r="N1171" i="3"/>
  <c r="M1171" i="3"/>
  <c r="Q1170" i="3"/>
  <c r="P1170" i="3"/>
  <c r="O1170" i="3"/>
  <c r="N1170" i="3"/>
  <c r="M1170" i="3"/>
  <c r="Q1169" i="3"/>
  <c r="P1169" i="3"/>
  <c r="O1169" i="3"/>
  <c r="N1169" i="3"/>
  <c r="M1169" i="3"/>
  <c r="Q1168" i="3"/>
  <c r="P1168" i="3"/>
  <c r="O1168" i="3"/>
  <c r="N1168" i="3"/>
  <c r="M1168" i="3"/>
  <c r="Q1167" i="3"/>
  <c r="P1167" i="3"/>
  <c r="O1167" i="3"/>
  <c r="N1167" i="3"/>
  <c r="M1167" i="3"/>
  <c r="Q1166" i="3"/>
  <c r="P1166" i="3"/>
  <c r="O1166" i="3"/>
  <c r="N1166" i="3"/>
  <c r="M1166" i="3"/>
  <c r="Q1165" i="3"/>
  <c r="P1165" i="3"/>
  <c r="O1165" i="3"/>
  <c r="N1165" i="3"/>
  <c r="M1165" i="3"/>
  <c r="Q1164" i="3"/>
  <c r="P1164" i="3"/>
  <c r="O1164" i="3"/>
  <c r="N1164" i="3"/>
  <c r="M1164" i="3"/>
  <c r="Q1163" i="3"/>
  <c r="P1163" i="3"/>
  <c r="O1163" i="3"/>
  <c r="N1163" i="3"/>
  <c r="M1163" i="3"/>
  <c r="Q1162" i="3"/>
  <c r="P1162" i="3"/>
  <c r="O1162" i="3"/>
  <c r="N1162" i="3"/>
  <c r="M1162" i="3"/>
  <c r="Q1161" i="3"/>
  <c r="P1161" i="3"/>
  <c r="O1161" i="3"/>
  <c r="N1161" i="3"/>
  <c r="M1161" i="3"/>
  <c r="Q1160" i="3"/>
  <c r="P1160" i="3"/>
  <c r="O1160" i="3"/>
  <c r="N1160" i="3"/>
  <c r="M1160" i="3"/>
  <c r="Q1159" i="3"/>
  <c r="P1159" i="3"/>
  <c r="O1159" i="3"/>
  <c r="N1159" i="3"/>
  <c r="M1159" i="3"/>
  <c r="Q1158" i="3"/>
  <c r="P1158" i="3"/>
  <c r="O1158" i="3"/>
  <c r="N1158" i="3"/>
  <c r="M1158" i="3"/>
  <c r="Q1157" i="3"/>
  <c r="P1157" i="3"/>
  <c r="O1157" i="3"/>
  <c r="N1157" i="3"/>
  <c r="M1157" i="3"/>
  <c r="Q1156" i="3"/>
  <c r="P1156" i="3"/>
  <c r="O1156" i="3"/>
  <c r="N1156" i="3"/>
  <c r="M1156" i="3"/>
  <c r="Q1155" i="3"/>
  <c r="P1155" i="3"/>
  <c r="O1155" i="3"/>
  <c r="N1155" i="3"/>
  <c r="M1155" i="3"/>
  <c r="Q1154" i="3"/>
  <c r="P1154" i="3"/>
  <c r="O1154" i="3"/>
  <c r="N1154" i="3"/>
  <c r="M1154" i="3"/>
  <c r="Q1153" i="3"/>
  <c r="P1153" i="3"/>
  <c r="O1153" i="3"/>
  <c r="N1153" i="3"/>
  <c r="M1153" i="3"/>
  <c r="Q1152" i="3"/>
  <c r="P1152" i="3"/>
  <c r="O1152" i="3"/>
  <c r="N1152" i="3"/>
  <c r="M1152" i="3"/>
  <c r="Q1151" i="3"/>
  <c r="P1151" i="3"/>
  <c r="O1151" i="3"/>
  <c r="N1151" i="3"/>
  <c r="M1151" i="3"/>
  <c r="Q1150" i="3"/>
  <c r="P1150" i="3"/>
  <c r="O1150" i="3"/>
  <c r="N1150" i="3"/>
  <c r="M1150" i="3"/>
  <c r="Q1149" i="3"/>
  <c r="P1149" i="3"/>
  <c r="O1149" i="3"/>
  <c r="N1149" i="3"/>
  <c r="M1149" i="3"/>
  <c r="Q1148" i="3"/>
  <c r="P1148" i="3"/>
  <c r="O1148" i="3"/>
  <c r="N1148" i="3"/>
  <c r="M1148" i="3"/>
  <c r="Q1147" i="3"/>
  <c r="P1147" i="3"/>
  <c r="O1147" i="3"/>
  <c r="N1147" i="3"/>
  <c r="M1147" i="3"/>
  <c r="Q1146" i="3"/>
  <c r="P1146" i="3"/>
  <c r="O1146" i="3"/>
  <c r="N1146" i="3"/>
  <c r="M1146" i="3"/>
  <c r="Q1145" i="3"/>
  <c r="P1145" i="3"/>
  <c r="O1145" i="3"/>
  <c r="N1145" i="3"/>
  <c r="M1145" i="3"/>
  <c r="Q1144" i="3"/>
  <c r="P1144" i="3"/>
  <c r="O1144" i="3"/>
  <c r="N1144" i="3"/>
  <c r="M1144" i="3"/>
  <c r="Q1143" i="3"/>
  <c r="P1143" i="3"/>
  <c r="O1143" i="3"/>
  <c r="N1143" i="3"/>
  <c r="M1143" i="3"/>
  <c r="Q1142" i="3"/>
  <c r="P1142" i="3"/>
  <c r="O1142" i="3"/>
  <c r="N1142" i="3"/>
  <c r="M1142" i="3"/>
  <c r="Q1141" i="3"/>
  <c r="P1141" i="3"/>
  <c r="O1141" i="3"/>
  <c r="N1141" i="3"/>
  <c r="M1141" i="3"/>
  <c r="Q1140" i="3"/>
  <c r="P1140" i="3"/>
  <c r="O1140" i="3"/>
  <c r="N1140" i="3"/>
  <c r="M1140" i="3"/>
  <c r="Q1139" i="3"/>
  <c r="P1139" i="3"/>
  <c r="O1139" i="3"/>
  <c r="N1139" i="3"/>
  <c r="M1139" i="3"/>
  <c r="Q1138" i="3"/>
  <c r="P1138" i="3"/>
  <c r="O1138" i="3"/>
  <c r="N1138" i="3"/>
  <c r="M1138" i="3"/>
  <c r="Q1137" i="3"/>
  <c r="P1137" i="3"/>
  <c r="O1137" i="3"/>
  <c r="N1137" i="3"/>
  <c r="M1137" i="3"/>
  <c r="Q1136" i="3"/>
  <c r="P1136" i="3"/>
  <c r="O1136" i="3"/>
  <c r="N1136" i="3"/>
  <c r="M1136" i="3"/>
  <c r="Q1135" i="3"/>
  <c r="P1135" i="3"/>
  <c r="O1135" i="3"/>
  <c r="N1135" i="3"/>
  <c r="M1135" i="3"/>
  <c r="Q1134" i="3"/>
  <c r="P1134" i="3"/>
  <c r="O1134" i="3"/>
  <c r="N1134" i="3"/>
  <c r="M1134" i="3"/>
  <c r="Q1133" i="3"/>
  <c r="P1133" i="3"/>
  <c r="O1133" i="3"/>
  <c r="N1133" i="3"/>
  <c r="M1133" i="3"/>
  <c r="Q1132" i="3"/>
  <c r="P1132" i="3"/>
  <c r="O1132" i="3"/>
  <c r="N1132" i="3"/>
  <c r="M1132" i="3"/>
  <c r="Q1131" i="3"/>
  <c r="P1131" i="3"/>
  <c r="O1131" i="3"/>
  <c r="N1131" i="3"/>
  <c r="M1131" i="3"/>
  <c r="Q1130" i="3"/>
  <c r="P1130" i="3"/>
  <c r="O1130" i="3"/>
  <c r="N1130" i="3"/>
  <c r="M1130" i="3"/>
  <c r="Q1129" i="3"/>
  <c r="P1129" i="3"/>
  <c r="O1129" i="3"/>
  <c r="N1129" i="3"/>
  <c r="M1129" i="3"/>
  <c r="Q1128" i="3"/>
  <c r="P1128" i="3"/>
  <c r="O1128" i="3"/>
  <c r="N1128" i="3"/>
  <c r="M1128" i="3"/>
  <c r="Q1127" i="3"/>
  <c r="P1127" i="3"/>
  <c r="O1127" i="3"/>
  <c r="N1127" i="3"/>
  <c r="M1127" i="3"/>
  <c r="Q1126" i="3"/>
  <c r="P1126" i="3"/>
  <c r="O1126" i="3"/>
  <c r="N1126" i="3"/>
  <c r="M1126" i="3"/>
  <c r="Q1125" i="3"/>
  <c r="P1125" i="3"/>
  <c r="O1125" i="3"/>
  <c r="N1125" i="3"/>
  <c r="M1125" i="3"/>
  <c r="Q1124" i="3"/>
  <c r="P1124" i="3"/>
  <c r="O1124" i="3"/>
  <c r="N1124" i="3"/>
  <c r="M1124" i="3"/>
  <c r="Q1123" i="3"/>
  <c r="P1123" i="3"/>
  <c r="O1123" i="3"/>
  <c r="N1123" i="3"/>
  <c r="M1123" i="3"/>
  <c r="Q1122" i="3"/>
  <c r="P1122" i="3"/>
  <c r="O1122" i="3"/>
  <c r="N1122" i="3"/>
  <c r="M1122" i="3"/>
  <c r="Q1121" i="3"/>
  <c r="P1121" i="3"/>
  <c r="O1121" i="3"/>
  <c r="N1121" i="3"/>
  <c r="M1121" i="3"/>
  <c r="Q1120" i="3"/>
  <c r="P1120" i="3"/>
  <c r="O1120" i="3"/>
  <c r="N1120" i="3"/>
  <c r="M1120" i="3"/>
  <c r="Q1119" i="3"/>
  <c r="P1119" i="3"/>
  <c r="O1119" i="3"/>
  <c r="N1119" i="3"/>
  <c r="M1119" i="3"/>
  <c r="Q1118" i="3"/>
  <c r="P1118" i="3"/>
  <c r="O1118" i="3"/>
  <c r="N1118" i="3"/>
  <c r="M1118" i="3"/>
  <c r="Q1117" i="3"/>
  <c r="P1117" i="3"/>
  <c r="O1117" i="3"/>
  <c r="N1117" i="3"/>
  <c r="M1117" i="3"/>
  <c r="Q1116" i="3"/>
  <c r="P1116" i="3"/>
  <c r="O1116" i="3"/>
  <c r="N1116" i="3"/>
  <c r="M1116" i="3"/>
  <c r="Q1115" i="3"/>
  <c r="P1115" i="3"/>
  <c r="O1115" i="3"/>
  <c r="N1115" i="3"/>
  <c r="M1115" i="3"/>
  <c r="Q1114" i="3"/>
  <c r="P1114" i="3"/>
  <c r="O1114" i="3"/>
  <c r="N1114" i="3"/>
  <c r="M1114" i="3"/>
  <c r="Q1113" i="3"/>
  <c r="P1113" i="3"/>
  <c r="O1113" i="3"/>
  <c r="N1113" i="3"/>
  <c r="M1113" i="3"/>
  <c r="Q1112" i="3"/>
  <c r="P1112" i="3"/>
  <c r="O1112" i="3"/>
  <c r="N1112" i="3"/>
  <c r="M1112" i="3"/>
  <c r="Q1111" i="3"/>
  <c r="P1111" i="3"/>
  <c r="O1111" i="3"/>
  <c r="N1111" i="3"/>
  <c r="M1111" i="3"/>
  <c r="Q1110" i="3"/>
  <c r="P1110" i="3"/>
  <c r="O1110" i="3"/>
  <c r="N1110" i="3"/>
  <c r="M1110" i="3"/>
  <c r="Q1109" i="3"/>
  <c r="P1109" i="3"/>
  <c r="O1109" i="3"/>
  <c r="N1109" i="3"/>
  <c r="M1109" i="3"/>
  <c r="Q1108" i="3"/>
  <c r="P1108" i="3"/>
  <c r="O1108" i="3"/>
  <c r="N1108" i="3"/>
  <c r="M1108" i="3"/>
  <c r="Q1107" i="3"/>
  <c r="P1107" i="3"/>
  <c r="O1107" i="3"/>
  <c r="N1107" i="3"/>
  <c r="M1107" i="3"/>
  <c r="Q1106" i="3"/>
  <c r="P1106" i="3"/>
  <c r="O1106" i="3"/>
  <c r="N1106" i="3"/>
  <c r="M1106" i="3"/>
  <c r="Q1105" i="3"/>
  <c r="P1105" i="3"/>
  <c r="O1105" i="3"/>
  <c r="N1105" i="3"/>
  <c r="M1105" i="3"/>
  <c r="Q1104" i="3"/>
  <c r="P1104" i="3"/>
  <c r="O1104" i="3"/>
  <c r="N1104" i="3"/>
  <c r="M1104" i="3"/>
  <c r="Q1103" i="3"/>
  <c r="P1103" i="3"/>
  <c r="O1103" i="3"/>
  <c r="N1103" i="3"/>
  <c r="M1103" i="3"/>
  <c r="Q1102" i="3"/>
  <c r="P1102" i="3"/>
  <c r="O1102" i="3"/>
  <c r="N1102" i="3"/>
  <c r="M1102" i="3"/>
  <c r="Q1101" i="3"/>
  <c r="P1101" i="3"/>
  <c r="O1101" i="3"/>
  <c r="N1101" i="3"/>
  <c r="M1101" i="3"/>
  <c r="Q1100" i="3"/>
  <c r="P1100" i="3"/>
  <c r="O1100" i="3"/>
  <c r="N1100" i="3"/>
  <c r="M1100" i="3"/>
  <c r="Q1099" i="3"/>
  <c r="P1099" i="3"/>
  <c r="O1099" i="3"/>
  <c r="N1099" i="3"/>
  <c r="M1099" i="3"/>
  <c r="Q1098" i="3"/>
  <c r="P1098" i="3"/>
  <c r="O1098" i="3"/>
  <c r="N1098" i="3"/>
  <c r="M1098" i="3"/>
  <c r="Q1097" i="3"/>
  <c r="P1097" i="3"/>
  <c r="O1097" i="3"/>
  <c r="N1097" i="3"/>
  <c r="M1097" i="3"/>
  <c r="Q1096" i="3"/>
  <c r="P1096" i="3"/>
  <c r="O1096" i="3"/>
  <c r="N1096" i="3"/>
  <c r="M1096" i="3"/>
  <c r="Q1095" i="3"/>
  <c r="P1095" i="3"/>
  <c r="O1095" i="3"/>
  <c r="N1095" i="3"/>
  <c r="M1095" i="3"/>
  <c r="Q1094" i="3"/>
  <c r="P1094" i="3"/>
  <c r="O1094" i="3"/>
  <c r="N1094" i="3"/>
  <c r="M1094" i="3"/>
  <c r="Q1093" i="3"/>
  <c r="P1093" i="3"/>
  <c r="O1093" i="3"/>
  <c r="N1093" i="3"/>
  <c r="M1093" i="3"/>
  <c r="Q1092" i="3"/>
  <c r="P1092" i="3"/>
  <c r="O1092" i="3"/>
  <c r="N1092" i="3"/>
  <c r="M1092" i="3"/>
  <c r="Q1091" i="3"/>
  <c r="P1091" i="3"/>
  <c r="O1091" i="3"/>
  <c r="N1091" i="3"/>
  <c r="M1091" i="3"/>
  <c r="Q1090" i="3"/>
  <c r="P1090" i="3"/>
  <c r="O1090" i="3"/>
  <c r="N1090" i="3"/>
  <c r="M1090" i="3"/>
  <c r="Q1089" i="3"/>
  <c r="P1089" i="3"/>
  <c r="O1089" i="3"/>
  <c r="N1089" i="3"/>
  <c r="M1089" i="3"/>
  <c r="Q1088" i="3"/>
  <c r="P1088" i="3"/>
  <c r="O1088" i="3"/>
  <c r="N1088" i="3"/>
  <c r="M1088" i="3"/>
  <c r="Q1087" i="3"/>
  <c r="P1087" i="3"/>
  <c r="O1087" i="3"/>
  <c r="N1087" i="3"/>
  <c r="M1087" i="3"/>
  <c r="Q1086" i="3"/>
  <c r="P1086" i="3"/>
  <c r="O1086" i="3"/>
  <c r="N1086" i="3"/>
  <c r="M1086" i="3"/>
  <c r="Q1085" i="3"/>
  <c r="P1085" i="3"/>
  <c r="O1085" i="3"/>
  <c r="N1085" i="3"/>
  <c r="M1085" i="3"/>
  <c r="Q1084" i="3"/>
  <c r="P1084" i="3"/>
  <c r="O1084" i="3"/>
  <c r="N1084" i="3"/>
  <c r="M1084" i="3"/>
  <c r="Q1083" i="3"/>
  <c r="P1083" i="3"/>
  <c r="O1083" i="3"/>
  <c r="N1083" i="3"/>
  <c r="M1083" i="3"/>
  <c r="Q1082" i="3"/>
  <c r="P1082" i="3"/>
  <c r="O1082" i="3"/>
  <c r="N1082" i="3"/>
  <c r="M1082" i="3"/>
  <c r="Q1081" i="3"/>
  <c r="P1081" i="3"/>
  <c r="O1081" i="3"/>
  <c r="N1081" i="3"/>
  <c r="M1081" i="3"/>
  <c r="Q1080" i="3"/>
  <c r="P1080" i="3"/>
  <c r="O1080" i="3"/>
  <c r="N1080" i="3"/>
  <c r="M1080" i="3"/>
  <c r="Q1079" i="3"/>
  <c r="P1079" i="3"/>
  <c r="O1079" i="3"/>
  <c r="N1079" i="3"/>
  <c r="M1079" i="3"/>
  <c r="Q1078" i="3"/>
  <c r="P1078" i="3"/>
  <c r="O1078" i="3"/>
  <c r="N1078" i="3"/>
  <c r="M1078" i="3"/>
  <c r="Q1077" i="3"/>
  <c r="P1077" i="3"/>
  <c r="O1077" i="3"/>
  <c r="N1077" i="3"/>
  <c r="M1077" i="3"/>
  <c r="Q1076" i="3"/>
  <c r="P1076" i="3"/>
  <c r="O1076" i="3"/>
  <c r="N1076" i="3"/>
  <c r="M1076" i="3"/>
  <c r="Q1075" i="3"/>
  <c r="P1075" i="3"/>
  <c r="O1075" i="3"/>
  <c r="N1075" i="3"/>
  <c r="M1075" i="3"/>
  <c r="Q1074" i="3"/>
  <c r="P1074" i="3"/>
  <c r="O1074" i="3"/>
  <c r="N1074" i="3"/>
  <c r="M1074" i="3"/>
  <c r="Q1073" i="3"/>
  <c r="P1073" i="3"/>
  <c r="O1073" i="3"/>
  <c r="N1073" i="3"/>
  <c r="M1073" i="3"/>
  <c r="Q1072" i="3"/>
  <c r="P1072" i="3"/>
  <c r="O1072" i="3"/>
  <c r="N1072" i="3"/>
  <c r="M1072" i="3"/>
  <c r="Q1071" i="3"/>
  <c r="P1071" i="3"/>
  <c r="O1071" i="3"/>
  <c r="N1071" i="3"/>
  <c r="M1071" i="3"/>
  <c r="Q1070" i="3"/>
  <c r="P1070" i="3"/>
  <c r="O1070" i="3"/>
  <c r="N1070" i="3"/>
  <c r="M1070" i="3"/>
  <c r="Q1069" i="3"/>
  <c r="P1069" i="3"/>
  <c r="O1069" i="3"/>
  <c r="N1069" i="3"/>
  <c r="M1069" i="3"/>
  <c r="Q1068" i="3"/>
  <c r="P1068" i="3"/>
  <c r="O1068" i="3"/>
  <c r="N1068" i="3"/>
  <c r="M1068" i="3"/>
  <c r="Q1067" i="3"/>
  <c r="P1067" i="3"/>
  <c r="O1067" i="3"/>
  <c r="N1067" i="3"/>
  <c r="M1067" i="3"/>
  <c r="Q1066" i="3"/>
  <c r="P1066" i="3"/>
  <c r="O1066" i="3"/>
  <c r="N1066" i="3"/>
  <c r="M1066" i="3"/>
  <c r="Q1065" i="3"/>
  <c r="P1065" i="3"/>
  <c r="O1065" i="3"/>
  <c r="N1065" i="3"/>
  <c r="M1065" i="3"/>
  <c r="Q1064" i="3"/>
  <c r="P1064" i="3"/>
  <c r="O1064" i="3"/>
  <c r="N1064" i="3"/>
  <c r="M1064" i="3"/>
  <c r="Q1063" i="3"/>
  <c r="P1063" i="3"/>
  <c r="O1063" i="3"/>
  <c r="N1063" i="3"/>
  <c r="M1063" i="3"/>
  <c r="Q1062" i="3"/>
  <c r="P1062" i="3"/>
  <c r="O1062" i="3"/>
  <c r="N1062" i="3"/>
  <c r="M1062" i="3"/>
  <c r="Q1061" i="3"/>
  <c r="P1061" i="3"/>
  <c r="O1061" i="3"/>
  <c r="N1061" i="3"/>
  <c r="M1061" i="3"/>
  <c r="Q1060" i="3"/>
  <c r="P1060" i="3"/>
  <c r="O1060" i="3"/>
  <c r="N1060" i="3"/>
  <c r="M1060" i="3"/>
  <c r="Q1059" i="3"/>
  <c r="P1059" i="3"/>
  <c r="O1059" i="3"/>
  <c r="N1059" i="3"/>
  <c r="M1059" i="3"/>
  <c r="Q1058" i="3"/>
  <c r="P1058" i="3"/>
  <c r="O1058" i="3"/>
  <c r="N1058" i="3"/>
  <c r="M1058" i="3"/>
  <c r="Q1057" i="3"/>
  <c r="P1057" i="3"/>
  <c r="O1057" i="3"/>
  <c r="N1057" i="3"/>
  <c r="M1057" i="3"/>
  <c r="Q1056" i="3"/>
  <c r="P1056" i="3"/>
  <c r="O1056" i="3"/>
  <c r="N1056" i="3"/>
  <c r="M1056" i="3"/>
  <c r="Q1055" i="3"/>
  <c r="P1055" i="3"/>
  <c r="O1055" i="3"/>
  <c r="N1055" i="3"/>
  <c r="M1055" i="3"/>
  <c r="Q1054" i="3"/>
  <c r="P1054" i="3"/>
  <c r="O1054" i="3"/>
  <c r="N1054" i="3"/>
  <c r="M1054" i="3"/>
  <c r="Q1053" i="3"/>
  <c r="P1053" i="3"/>
  <c r="O1053" i="3"/>
  <c r="N1053" i="3"/>
  <c r="M1053" i="3"/>
  <c r="Q1052" i="3"/>
  <c r="P1052" i="3"/>
  <c r="O1052" i="3"/>
  <c r="N1052" i="3"/>
  <c r="M1052" i="3"/>
  <c r="Q1051" i="3"/>
  <c r="P1051" i="3"/>
  <c r="O1051" i="3"/>
  <c r="N1051" i="3"/>
  <c r="M1051" i="3"/>
  <c r="Q1050" i="3"/>
  <c r="P1050" i="3"/>
  <c r="O1050" i="3"/>
  <c r="N1050" i="3"/>
  <c r="M1050" i="3"/>
  <c r="Q1049" i="3"/>
  <c r="P1049" i="3"/>
  <c r="O1049" i="3"/>
  <c r="N1049" i="3"/>
  <c r="M1049" i="3"/>
  <c r="Q1048" i="3"/>
  <c r="P1048" i="3"/>
  <c r="O1048" i="3"/>
  <c r="N1048" i="3"/>
  <c r="M1048" i="3"/>
  <c r="Q1047" i="3"/>
  <c r="P1047" i="3"/>
  <c r="O1047" i="3"/>
  <c r="N1047" i="3"/>
  <c r="M1047" i="3"/>
  <c r="Q1046" i="3"/>
  <c r="P1046" i="3"/>
  <c r="O1046" i="3"/>
  <c r="N1046" i="3"/>
  <c r="M1046" i="3"/>
  <c r="Q1045" i="3"/>
  <c r="P1045" i="3"/>
  <c r="O1045" i="3"/>
  <c r="N1045" i="3"/>
  <c r="M1045" i="3"/>
  <c r="Q1044" i="3"/>
  <c r="P1044" i="3"/>
  <c r="O1044" i="3"/>
  <c r="N1044" i="3"/>
  <c r="M1044" i="3"/>
  <c r="Q1043" i="3"/>
  <c r="P1043" i="3"/>
  <c r="O1043" i="3"/>
  <c r="N1043" i="3"/>
  <c r="M1043" i="3"/>
  <c r="Q1042" i="3"/>
  <c r="P1042" i="3"/>
  <c r="O1042" i="3"/>
  <c r="N1042" i="3"/>
  <c r="M1042" i="3"/>
  <c r="Q1041" i="3"/>
  <c r="P1041" i="3"/>
  <c r="O1041" i="3"/>
  <c r="N1041" i="3"/>
  <c r="M1041" i="3"/>
  <c r="Q1040" i="3"/>
  <c r="P1040" i="3"/>
  <c r="O1040" i="3"/>
  <c r="N1040" i="3"/>
  <c r="M1040" i="3"/>
  <c r="Q1039" i="3"/>
  <c r="P1039" i="3"/>
  <c r="O1039" i="3"/>
  <c r="N1039" i="3"/>
  <c r="M1039" i="3"/>
  <c r="Q1038" i="3"/>
  <c r="P1038" i="3"/>
  <c r="O1038" i="3"/>
  <c r="N1038" i="3"/>
  <c r="M1038" i="3"/>
  <c r="Q1037" i="3"/>
  <c r="P1037" i="3"/>
  <c r="O1037" i="3"/>
  <c r="N1037" i="3"/>
  <c r="M1037" i="3"/>
  <c r="Q1036" i="3"/>
  <c r="P1036" i="3"/>
  <c r="O1036" i="3"/>
  <c r="N1036" i="3"/>
  <c r="M1036" i="3"/>
  <c r="Q1035" i="3"/>
  <c r="P1035" i="3"/>
  <c r="O1035" i="3"/>
  <c r="N1035" i="3"/>
  <c r="M1035" i="3"/>
  <c r="Q1034" i="3"/>
  <c r="P1034" i="3"/>
  <c r="O1034" i="3"/>
  <c r="N1034" i="3"/>
  <c r="M1034" i="3"/>
  <c r="Q1033" i="3"/>
  <c r="P1033" i="3"/>
  <c r="O1033" i="3"/>
  <c r="N1033" i="3"/>
  <c r="M1033" i="3"/>
  <c r="Q1032" i="3"/>
  <c r="P1032" i="3"/>
  <c r="O1032" i="3"/>
  <c r="N1032" i="3"/>
  <c r="M1032" i="3"/>
  <c r="Q1031" i="3"/>
  <c r="P1031" i="3"/>
  <c r="O1031" i="3"/>
  <c r="N1031" i="3"/>
  <c r="M1031" i="3"/>
  <c r="Q1030" i="3"/>
  <c r="P1030" i="3"/>
  <c r="O1030" i="3"/>
  <c r="N1030" i="3"/>
  <c r="M1030" i="3"/>
  <c r="Q1029" i="3"/>
  <c r="P1029" i="3"/>
  <c r="O1029" i="3"/>
  <c r="N1029" i="3"/>
  <c r="M1029" i="3"/>
  <c r="Q1028" i="3"/>
  <c r="P1028" i="3"/>
  <c r="O1028" i="3"/>
  <c r="N1028" i="3"/>
  <c r="M1028" i="3"/>
  <c r="Q1027" i="3"/>
  <c r="P1027" i="3"/>
  <c r="O1027" i="3"/>
  <c r="N1027" i="3"/>
  <c r="M1027" i="3"/>
  <c r="Q1026" i="3"/>
  <c r="P1026" i="3"/>
  <c r="O1026" i="3"/>
  <c r="N1026" i="3"/>
  <c r="M1026" i="3"/>
  <c r="Q1025" i="3"/>
  <c r="P1025" i="3"/>
  <c r="O1025" i="3"/>
  <c r="N1025" i="3"/>
  <c r="M1025" i="3"/>
  <c r="Q1024" i="3"/>
  <c r="P1024" i="3"/>
  <c r="O1024" i="3"/>
  <c r="N1024" i="3"/>
  <c r="M1024" i="3"/>
  <c r="Q1023" i="3"/>
  <c r="P1023" i="3"/>
  <c r="O1023" i="3"/>
  <c r="N1023" i="3"/>
  <c r="M1023" i="3"/>
  <c r="Q1022" i="3"/>
  <c r="P1022" i="3"/>
  <c r="O1022" i="3"/>
  <c r="N1022" i="3"/>
  <c r="M1022" i="3"/>
  <c r="Q1021" i="3"/>
  <c r="P1021" i="3"/>
  <c r="O1021" i="3"/>
  <c r="N1021" i="3"/>
  <c r="M1021" i="3"/>
  <c r="Q1020" i="3"/>
  <c r="P1020" i="3"/>
  <c r="O1020" i="3"/>
  <c r="N1020" i="3"/>
  <c r="M1020" i="3"/>
  <c r="Q1019" i="3"/>
  <c r="P1019" i="3"/>
  <c r="O1019" i="3"/>
  <c r="N1019" i="3"/>
  <c r="M1019" i="3"/>
  <c r="Q1018" i="3"/>
  <c r="P1018" i="3"/>
  <c r="O1018" i="3"/>
  <c r="N1018" i="3"/>
  <c r="M1018" i="3"/>
  <c r="Q1017" i="3"/>
  <c r="P1017" i="3"/>
  <c r="O1017" i="3"/>
  <c r="N1017" i="3"/>
  <c r="M1017" i="3"/>
  <c r="Q1016" i="3"/>
  <c r="P1016" i="3"/>
  <c r="O1016" i="3"/>
  <c r="N1016" i="3"/>
  <c r="M1016" i="3"/>
  <c r="Q1015" i="3"/>
  <c r="P1015" i="3"/>
  <c r="O1015" i="3"/>
  <c r="N1015" i="3"/>
  <c r="M1015" i="3"/>
  <c r="Q1014" i="3"/>
  <c r="P1014" i="3"/>
  <c r="O1014" i="3"/>
  <c r="N1014" i="3"/>
  <c r="M1014" i="3"/>
  <c r="Q1013" i="3"/>
  <c r="P1013" i="3"/>
  <c r="O1013" i="3"/>
  <c r="N1013" i="3"/>
  <c r="M1013" i="3"/>
  <c r="Q1012" i="3"/>
  <c r="P1012" i="3"/>
  <c r="O1012" i="3"/>
  <c r="N1012" i="3"/>
  <c r="M1012" i="3"/>
  <c r="Q1011" i="3"/>
  <c r="P1011" i="3"/>
  <c r="O1011" i="3"/>
  <c r="N1011" i="3"/>
  <c r="M1011" i="3"/>
  <c r="Q1010" i="3"/>
  <c r="P1010" i="3"/>
  <c r="O1010" i="3"/>
  <c r="N1010" i="3"/>
  <c r="M1010" i="3"/>
  <c r="Q1009" i="3"/>
  <c r="P1009" i="3"/>
  <c r="O1009" i="3"/>
  <c r="N1009" i="3"/>
  <c r="M1009" i="3"/>
  <c r="Q1008" i="3"/>
  <c r="P1008" i="3"/>
  <c r="O1008" i="3"/>
  <c r="N1008" i="3"/>
  <c r="M1008" i="3"/>
  <c r="Q1007" i="3"/>
  <c r="P1007" i="3"/>
  <c r="O1007" i="3"/>
  <c r="N1007" i="3"/>
  <c r="M1007" i="3"/>
  <c r="Q1006" i="3"/>
  <c r="P1006" i="3"/>
  <c r="O1006" i="3"/>
  <c r="N1006" i="3"/>
  <c r="M1006" i="3"/>
  <c r="Q1005" i="3"/>
  <c r="P1005" i="3"/>
  <c r="O1005" i="3"/>
  <c r="N1005" i="3"/>
  <c r="M1005" i="3"/>
  <c r="Q1004" i="3"/>
  <c r="P1004" i="3"/>
  <c r="O1004" i="3"/>
  <c r="N1004" i="3"/>
  <c r="M1004" i="3"/>
  <c r="Q1003" i="3"/>
  <c r="P1003" i="3"/>
  <c r="O1003" i="3"/>
  <c r="N1003" i="3"/>
  <c r="M1003" i="3"/>
  <c r="Q1002" i="3"/>
  <c r="P1002" i="3"/>
  <c r="O1002" i="3"/>
  <c r="N1002" i="3"/>
  <c r="M1002" i="3"/>
  <c r="Q1001" i="3"/>
  <c r="P1001" i="3"/>
  <c r="O1001" i="3"/>
  <c r="N1001" i="3"/>
  <c r="M1001" i="3"/>
  <c r="Q1000" i="3"/>
  <c r="P1000" i="3"/>
  <c r="O1000" i="3"/>
  <c r="N1000" i="3"/>
  <c r="M1000" i="3"/>
  <c r="Q999" i="3"/>
  <c r="P999" i="3"/>
  <c r="O999" i="3"/>
  <c r="N999" i="3"/>
  <c r="M999" i="3"/>
  <c r="Q998" i="3"/>
  <c r="P998" i="3"/>
  <c r="O998" i="3"/>
  <c r="N998" i="3"/>
  <c r="M998" i="3"/>
  <c r="Q997" i="3"/>
  <c r="P997" i="3"/>
  <c r="O997" i="3"/>
  <c r="N997" i="3"/>
  <c r="M997" i="3"/>
  <c r="Q996" i="3"/>
  <c r="P996" i="3"/>
  <c r="O996" i="3"/>
  <c r="N996" i="3"/>
  <c r="M996" i="3"/>
  <c r="Q995" i="3"/>
  <c r="P995" i="3"/>
  <c r="O995" i="3"/>
  <c r="N995" i="3"/>
  <c r="M995" i="3"/>
  <c r="Q994" i="3"/>
  <c r="P994" i="3"/>
  <c r="O994" i="3"/>
  <c r="N994" i="3"/>
  <c r="M994" i="3"/>
  <c r="Q993" i="3"/>
  <c r="P993" i="3"/>
  <c r="O993" i="3"/>
  <c r="N993" i="3"/>
  <c r="M993" i="3"/>
  <c r="Q992" i="3"/>
  <c r="P992" i="3"/>
  <c r="O992" i="3"/>
  <c r="N992" i="3"/>
  <c r="M992" i="3"/>
  <c r="Q991" i="3"/>
  <c r="P991" i="3"/>
  <c r="O991" i="3"/>
  <c r="N991" i="3"/>
  <c r="M991" i="3"/>
  <c r="Q990" i="3"/>
  <c r="P990" i="3"/>
  <c r="O990" i="3"/>
  <c r="N990" i="3"/>
  <c r="M990" i="3"/>
  <c r="Q989" i="3"/>
  <c r="P989" i="3"/>
  <c r="O989" i="3"/>
  <c r="N989" i="3"/>
  <c r="M989" i="3"/>
  <c r="Q988" i="3"/>
  <c r="P988" i="3"/>
  <c r="O988" i="3"/>
  <c r="N988" i="3"/>
  <c r="M988" i="3"/>
  <c r="Q987" i="3"/>
  <c r="P987" i="3"/>
  <c r="O987" i="3"/>
  <c r="N987" i="3"/>
  <c r="M987" i="3"/>
  <c r="Q986" i="3"/>
  <c r="P986" i="3"/>
  <c r="O986" i="3"/>
  <c r="N986" i="3"/>
  <c r="M986" i="3"/>
  <c r="Q985" i="3"/>
  <c r="P985" i="3"/>
  <c r="O985" i="3"/>
  <c r="N985" i="3"/>
  <c r="M985" i="3"/>
  <c r="Q984" i="3"/>
  <c r="P984" i="3"/>
  <c r="O984" i="3"/>
  <c r="N984" i="3"/>
  <c r="M984" i="3"/>
  <c r="Q983" i="3"/>
  <c r="P983" i="3"/>
  <c r="O983" i="3"/>
  <c r="N983" i="3"/>
  <c r="M983" i="3"/>
  <c r="Q982" i="3"/>
  <c r="P982" i="3"/>
  <c r="O982" i="3"/>
  <c r="N982" i="3"/>
  <c r="M982" i="3"/>
  <c r="Q981" i="3"/>
  <c r="P981" i="3"/>
  <c r="O981" i="3"/>
  <c r="N981" i="3"/>
  <c r="M981" i="3"/>
  <c r="Q980" i="3"/>
  <c r="P980" i="3"/>
  <c r="O980" i="3"/>
  <c r="N980" i="3"/>
  <c r="M980" i="3"/>
  <c r="Q979" i="3"/>
  <c r="P979" i="3"/>
  <c r="O979" i="3"/>
  <c r="N979" i="3"/>
  <c r="M979" i="3"/>
  <c r="Q978" i="3"/>
  <c r="P978" i="3"/>
  <c r="O978" i="3"/>
  <c r="N978" i="3"/>
  <c r="M978" i="3"/>
  <c r="Q977" i="3"/>
  <c r="P977" i="3"/>
  <c r="O977" i="3"/>
  <c r="N977" i="3"/>
  <c r="M977" i="3"/>
  <c r="Q976" i="3"/>
  <c r="P976" i="3"/>
  <c r="O976" i="3"/>
  <c r="N976" i="3"/>
  <c r="M976" i="3"/>
  <c r="Q975" i="3"/>
  <c r="P975" i="3"/>
  <c r="O975" i="3"/>
  <c r="N975" i="3"/>
  <c r="M975" i="3"/>
  <c r="Q974" i="3"/>
  <c r="P974" i="3"/>
  <c r="O974" i="3"/>
  <c r="N974" i="3"/>
  <c r="M974" i="3"/>
  <c r="Q973" i="3"/>
  <c r="P973" i="3"/>
  <c r="O973" i="3"/>
  <c r="N973" i="3"/>
  <c r="M973" i="3"/>
  <c r="Q972" i="3"/>
  <c r="P972" i="3"/>
  <c r="O972" i="3"/>
  <c r="N972" i="3"/>
  <c r="M972" i="3"/>
  <c r="Q971" i="3"/>
  <c r="P971" i="3"/>
  <c r="O971" i="3"/>
  <c r="N971" i="3"/>
  <c r="M971" i="3"/>
  <c r="Q970" i="3"/>
  <c r="P970" i="3"/>
  <c r="O970" i="3"/>
  <c r="N970" i="3"/>
  <c r="M970" i="3"/>
  <c r="Q969" i="3"/>
  <c r="P969" i="3"/>
  <c r="O969" i="3"/>
  <c r="N969" i="3"/>
  <c r="M969" i="3"/>
  <c r="Q968" i="3"/>
  <c r="P968" i="3"/>
  <c r="O968" i="3"/>
  <c r="N968" i="3"/>
  <c r="M968" i="3"/>
  <c r="Q967" i="3"/>
  <c r="P967" i="3"/>
  <c r="O967" i="3"/>
  <c r="N967" i="3"/>
  <c r="M967" i="3"/>
  <c r="Q966" i="3"/>
  <c r="P966" i="3"/>
  <c r="O966" i="3"/>
  <c r="N966" i="3"/>
  <c r="M966" i="3"/>
  <c r="Q965" i="3"/>
  <c r="P965" i="3"/>
  <c r="O965" i="3"/>
  <c r="N965" i="3"/>
  <c r="M965" i="3"/>
  <c r="Q964" i="3"/>
  <c r="P964" i="3"/>
  <c r="O964" i="3"/>
  <c r="N964" i="3"/>
  <c r="M964" i="3"/>
  <c r="Q963" i="3"/>
  <c r="P963" i="3"/>
  <c r="O963" i="3"/>
  <c r="N963" i="3"/>
  <c r="M963" i="3"/>
  <c r="Q962" i="3"/>
  <c r="P962" i="3"/>
  <c r="O962" i="3"/>
  <c r="N962" i="3"/>
  <c r="M962" i="3"/>
  <c r="Q961" i="3"/>
  <c r="P961" i="3"/>
  <c r="O961" i="3"/>
  <c r="N961" i="3"/>
  <c r="M961" i="3"/>
  <c r="Q960" i="3"/>
  <c r="P960" i="3"/>
  <c r="O960" i="3"/>
  <c r="N960" i="3"/>
  <c r="M960" i="3"/>
  <c r="Q959" i="3"/>
  <c r="P959" i="3"/>
  <c r="O959" i="3"/>
  <c r="N959" i="3"/>
  <c r="M959" i="3"/>
  <c r="Q958" i="3"/>
  <c r="P958" i="3"/>
  <c r="O958" i="3"/>
  <c r="N958" i="3"/>
  <c r="M958" i="3"/>
  <c r="Q957" i="3"/>
  <c r="P957" i="3"/>
  <c r="O957" i="3"/>
  <c r="N957" i="3"/>
  <c r="M957" i="3"/>
  <c r="Q956" i="3"/>
  <c r="P956" i="3"/>
  <c r="O956" i="3"/>
  <c r="N956" i="3"/>
  <c r="M956" i="3"/>
  <c r="Q955" i="3"/>
  <c r="P955" i="3"/>
  <c r="O955" i="3"/>
  <c r="N955" i="3"/>
  <c r="M955" i="3"/>
  <c r="Q954" i="3"/>
  <c r="P954" i="3"/>
  <c r="O954" i="3"/>
  <c r="N954" i="3"/>
  <c r="M954" i="3"/>
  <c r="Q953" i="3"/>
  <c r="P953" i="3"/>
  <c r="O953" i="3"/>
  <c r="N953" i="3"/>
  <c r="M953" i="3"/>
  <c r="Q952" i="3"/>
  <c r="P952" i="3"/>
  <c r="O952" i="3"/>
  <c r="N952" i="3"/>
  <c r="M952" i="3"/>
  <c r="Q951" i="3"/>
  <c r="P951" i="3"/>
  <c r="O951" i="3"/>
  <c r="N951" i="3"/>
  <c r="M951" i="3"/>
  <c r="Q950" i="3"/>
  <c r="P950" i="3"/>
  <c r="O950" i="3"/>
  <c r="N950" i="3"/>
  <c r="M950" i="3"/>
  <c r="Q949" i="3"/>
  <c r="P949" i="3"/>
  <c r="O949" i="3"/>
  <c r="N949" i="3"/>
  <c r="M949" i="3"/>
  <c r="Q948" i="3"/>
  <c r="P948" i="3"/>
  <c r="O948" i="3"/>
  <c r="N948" i="3"/>
  <c r="M948" i="3"/>
  <c r="Q947" i="3"/>
  <c r="P947" i="3"/>
  <c r="O947" i="3"/>
  <c r="N947" i="3"/>
  <c r="M947" i="3"/>
  <c r="Q946" i="3"/>
  <c r="P946" i="3"/>
  <c r="O946" i="3"/>
  <c r="N946" i="3"/>
  <c r="M946" i="3"/>
  <c r="Q945" i="3"/>
  <c r="P945" i="3"/>
  <c r="O945" i="3"/>
  <c r="N945" i="3"/>
  <c r="M945" i="3"/>
  <c r="Q944" i="3"/>
  <c r="P944" i="3"/>
  <c r="O944" i="3"/>
  <c r="N944" i="3"/>
  <c r="M944" i="3"/>
  <c r="Q943" i="3"/>
  <c r="P943" i="3"/>
  <c r="O943" i="3"/>
  <c r="N943" i="3"/>
  <c r="M943" i="3"/>
  <c r="Q942" i="3"/>
  <c r="P942" i="3"/>
  <c r="O942" i="3"/>
  <c r="N942" i="3"/>
  <c r="M942" i="3"/>
  <c r="Q941" i="3"/>
  <c r="P941" i="3"/>
  <c r="O941" i="3"/>
  <c r="N941" i="3"/>
  <c r="M941" i="3"/>
  <c r="Q940" i="3"/>
  <c r="P940" i="3"/>
  <c r="O940" i="3"/>
  <c r="N940" i="3"/>
  <c r="M940" i="3"/>
  <c r="Q939" i="3"/>
  <c r="P939" i="3"/>
  <c r="O939" i="3"/>
  <c r="N939" i="3"/>
  <c r="M939" i="3"/>
  <c r="Q938" i="3"/>
  <c r="P938" i="3"/>
  <c r="O938" i="3"/>
  <c r="N938" i="3"/>
  <c r="M938" i="3"/>
  <c r="Q937" i="3"/>
  <c r="P937" i="3"/>
  <c r="O937" i="3"/>
  <c r="N937" i="3"/>
  <c r="M937" i="3"/>
  <c r="Q936" i="3"/>
  <c r="P936" i="3"/>
  <c r="O936" i="3"/>
  <c r="N936" i="3"/>
  <c r="M936" i="3"/>
  <c r="Q935" i="3"/>
  <c r="P935" i="3"/>
  <c r="O935" i="3"/>
  <c r="N935" i="3"/>
  <c r="M935" i="3"/>
  <c r="Q934" i="3"/>
  <c r="P934" i="3"/>
  <c r="O934" i="3"/>
  <c r="N934" i="3"/>
  <c r="M934" i="3"/>
  <c r="Q933" i="3"/>
  <c r="P933" i="3"/>
  <c r="O933" i="3"/>
  <c r="N933" i="3"/>
  <c r="M933" i="3"/>
  <c r="Q932" i="3"/>
  <c r="P932" i="3"/>
  <c r="O932" i="3"/>
  <c r="N932" i="3"/>
  <c r="M932" i="3"/>
  <c r="Q931" i="3"/>
  <c r="P931" i="3"/>
  <c r="O931" i="3"/>
  <c r="N931" i="3"/>
  <c r="M931" i="3"/>
  <c r="Q930" i="3"/>
  <c r="P930" i="3"/>
  <c r="O930" i="3"/>
  <c r="N930" i="3"/>
  <c r="M930" i="3"/>
  <c r="Q929" i="3"/>
  <c r="P929" i="3"/>
  <c r="O929" i="3"/>
  <c r="N929" i="3"/>
  <c r="M929" i="3"/>
  <c r="Q928" i="3"/>
  <c r="P928" i="3"/>
  <c r="O928" i="3"/>
  <c r="N928" i="3"/>
  <c r="M928" i="3"/>
  <c r="Q927" i="3"/>
  <c r="P927" i="3"/>
  <c r="O927" i="3"/>
  <c r="N927" i="3"/>
  <c r="M927" i="3"/>
  <c r="Q926" i="3"/>
  <c r="P926" i="3"/>
  <c r="O926" i="3"/>
  <c r="N926" i="3"/>
  <c r="M926" i="3"/>
  <c r="Q925" i="3"/>
  <c r="P925" i="3"/>
  <c r="O925" i="3"/>
  <c r="N925" i="3"/>
  <c r="M925" i="3"/>
  <c r="Q924" i="3"/>
  <c r="P924" i="3"/>
  <c r="O924" i="3"/>
  <c r="N924" i="3"/>
  <c r="M924" i="3"/>
  <c r="Q923" i="3"/>
  <c r="P923" i="3"/>
  <c r="O923" i="3"/>
  <c r="N923" i="3"/>
  <c r="M923" i="3"/>
  <c r="Q922" i="3"/>
  <c r="P922" i="3"/>
  <c r="O922" i="3"/>
  <c r="N922" i="3"/>
  <c r="M922" i="3"/>
  <c r="Q921" i="3"/>
  <c r="P921" i="3"/>
  <c r="O921" i="3"/>
  <c r="N921" i="3"/>
  <c r="M921" i="3"/>
  <c r="Q920" i="3"/>
  <c r="P920" i="3"/>
  <c r="O920" i="3"/>
  <c r="N920" i="3"/>
  <c r="M920" i="3"/>
  <c r="Q919" i="3"/>
  <c r="P919" i="3"/>
  <c r="O919" i="3"/>
  <c r="N919" i="3"/>
  <c r="M919" i="3"/>
  <c r="Q918" i="3"/>
  <c r="P918" i="3"/>
  <c r="O918" i="3"/>
  <c r="N918" i="3"/>
  <c r="M918" i="3"/>
  <c r="Q917" i="3"/>
  <c r="P917" i="3"/>
  <c r="O917" i="3"/>
  <c r="N917" i="3"/>
  <c r="M917" i="3"/>
  <c r="Q916" i="3"/>
  <c r="P916" i="3"/>
  <c r="O916" i="3"/>
  <c r="N916" i="3"/>
  <c r="M916" i="3"/>
  <c r="Q915" i="3"/>
  <c r="P915" i="3"/>
  <c r="O915" i="3"/>
  <c r="N915" i="3"/>
  <c r="M915" i="3"/>
  <c r="Q914" i="3"/>
  <c r="P914" i="3"/>
  <c r="O914" i="3"/>
  <c r="N914" i="3"/>
  <c r="M914" i="3"/>
  <c r="Q913" i="3"/>
  <c r="P913" i="3"/>
  <c r="O913" i="3"/>
  <c r="N913" i="3"/>
  <c r="M913" i="3"/>
  <c r="Q912" i="3"/>
  <c r="P912" i="3"/>
  <c r="O912" i="3"/>
  <c r="N912" i="3"/>
  <c r="M912" i="3"/>
  <c r="Q911" i="3"/>
  <c r="P911" i="3"/>
  <c r="O911" i="3"/>
  <c r="N911" i="3"/>
  <c r="M911" i="3"/>
  <c r="Q910" i="3"/>
  <c r="P910" i="3"/>
  <c r="O910" i="3"/>
  <c r="N910" i="3"/>
  <c r="M910" i="3"/>
  <c r="Q909" i="3"/>
  <c r="P909" i="3"/>
  <c r="O909" i="3"/>
  <c r="N909" i="3"/>
  <c r="M909" i="3"/>
  <c r="Q908" i="3"/>
  <c r="P908" i="3"/>
  <c r="O908" i="3"/>
  <c r="N908" i="3"/>
  <c r="M908" i="3"/>
  <c r="Q907" i="3"/>
  <c r="P907" i="3"/>
  <c r="O907" i="3"/>
  <c r="N907" i="3"/>
  <c r="M907" i="3"/>
  <c r="Q906" i="3"/>
  <c r="P906" i="3"/>
  <c r="O906" i="3"/>
  <c r="N906" i="3"/>
  <c r="M906" i="3"/>
  <c r="Q905" i="3"/>
  <c r="P905" i="3"/>
  <c r="O905" i="3"/>
  <c r="N905" i="3"/>
  <c r="M905" i="3"/>
  <c r="Q904" i="3"/>
  <c r="P904" i="3"/>
  <c r="O904" i="3"/>
  <c r="N904" i="3"/>
  <c r="M904" i="3"/>
  <c r="Q903" i="3"/>
  <c r="P903" i="3"/>
  <c r="O903" i="3"/>
  <c r="N903" i="3"/>
  <c r="M903" i="3"/>
  <c r="Q902" i="3"/>
  <c r="P902" i="3"/>
  <c r="O902" i="3"/>
  <c r="N902" i="3"/>
  <c r="M902" i="3"/>
  <c r="Q901" i="3"/>
  <c r="P901" i="3"/>
  <c r="O901" i="3"/>
  <c r="N901" i="3"/>
  <c r="M901" i="3"/>
  <c r="Q900" i="3"/>
  <c r="P900" i="3"/>
  <c r="O900" i="3"/>
  <c r="N900" i="3"/>
  <c r="M900" i="3"/>
  <c r="Q899" i="3"/>
  <c r="P899" i="3"/>
  <c r="O899" i="3"/>
  <c r="N899" i="3"/>
  <c r="M899" i="3"/>
  <c r="Q898" i="3"/>
  <c r="P898" i="3"/>
  <c r="O898" i="3"/>
  <c r="N898" i="3"/>
  <c r="M898" i="3"/>
  <c r="Q897" i="3"/>
  <c r="P897" i="3"/>
  <c r="O897" i="3"/>
  <c r="N897" i="3"/>
  <c r="M897" i="3"/>
  <c r="Q896" i="3"/>
  <c r="P896" i="3"/>
  <c r="O896" i="3"/>
  <c r="N896" i="3"/>
  <c r="M896" i="3"/>
  <c r="Q895" i="3"/>
  <c r="P895" i="3"/>
  <c r="O895" i="3"/>
  <c r="N895" i="3"/>
  <c r="M895" i="3"/>
  <c r="Q894" i="3"/>
  <c r="P894" i="3"/>
  <c r="O894" i="3"/>
  <c r="N894" i="3"/>
  <c r="M894" i="3"/>
  <c r="Q893" i="3"/>
  <c r="P893" i="3"/>
  <c r="O893" i="3"/>
  <c r="N893" i="3"/>
  <c r="M893" i="3"/>
  <c r="Q892" i="3"/>
  <c r="P892" i="3"/>
  <c r="O892" i="3"/>
  <c r="N892" i="3"/>
  <c r="M892" i="3"/>
  <c r="Q891" i="3"/>
  <c r="P891" i="3"/>
  <c r="O891" i="3"/>
  <c r="N891" i="3"/>
  <c r="M891" i="3"/>
  <c r="Q890" i="3"/>
  <c r="P890" i="3"/>
  <c r="O890" i="3"/>
  <c r="N890" i="3"/>
  <c r="M890" i="3"/>
  <c r="Q889" i="3"/>
  <c r="P889" i="3"/>
  <c r="O889" i="3"/>
  <c r="N889" i="3"/>
  <c r="M889" i="3"/>
  <c r="Q888" i="3"/>
  <c r="P888" i="3"/>
  <c r="O888" i="3"/>
  <c r="N888" i="3"/>
  <c r="M888" i="3"/>
  <c r="Q887" i="3"/>
  <c r="P887" i="3"/>
  <c r="O887" i="3"/>
  <c r="N887" i="3"/>
  <c r="M887" i="3"/>
  <c r="Q886" i="3"/>
  <c r="P886" i="3"/>
  <c r="O886" i="3"/>
  <c r="N886" i="3"/>
  <c r="M886" i="3"/>
  <c r="Q885" i="3"/>
  <c r="P885" i="3"/>
  <c r="O885" i="3"/>
  <c r="N885" i="3"/>
  <c r="M885" i="3"/>
  <c r="Q884" i="3"/>
  <c r="P884" i="3"/>
  <c r="O884" i="3"/>
  <c r="N884" i="3"/>
  <c r="M884" i="3"/>
  <c r="Q883" i="3"/>
  <c r="P883" i="3"/>
  <c r="O883" i="3"/>
  <c r="N883" i="3"/>
  <c r="M883" i="3"/>
  <c r="Q882" i="3"/>
  <c r="P882" i="3"/>
  <c r="O882" i="3"/>
  <c r="N882" i="3"/>
  <c r="M882" i="3"/>
  <c r="Q881" i="3"/>
  <c r="P881" i="3"/>
  <c r="O881" i="3"/>
  <c r="N881" i="3"/>
  <c r="M881" i="3"/>
  <c r="Q880" i="3"/>
  <c r="P880" i="3"/>
  <c r="O880" i="3"/>
  <c r="N880" i="3"/>
  <c r="M880" i="3"/>
  <c r="Q879" i="3"/>
  <c r="P879" i="3"/>
  <c r="O879" i="3"/>
  <c r="N879" i="3"/>
  <c r="M879" i="3"/>
  <c r="Q878" i="3"/>
  <c r="P878" i="3"/>
  <c r="O878" i="3"/>
  <c r="N878" i="3"/>
  <c r="M878" i="3"/>
  <c r="Q877" i="3"/>
  <c r="P877" i="3"/>
  <c r="O877" i="3"/>
  <c r="N877" i="3"/>
  <c r="M877" i="3"/>
  <c r="Q876" i="3"/>
  <c r="P876" i="3"/>
  <c r="O876" i="3"/>
  <c r="N876" i="3"/>
  <c r="M876" i="3"/>
  <c r="Q875" i="3"/>
  <c r="P875" i="3"/>
  <c r="O875" i="3"/>
  <c r="N875" i="3"/>
  <c r="M875" i="3"/>
  <c r="Q874" i="3"/>
  <c r="P874" i="3"/>
  <c r="O874" i="3"/>
  <c r="N874" i="3"/>
  <c r="M874" i="3"/>
  <c r="Q873" i="3"/>
  <c r="P873" i="3"/>
  <c r="O873" i="3"/>
  <c r="N873" i="3"/>
  <c r="M873" i="3"/>
  <c r="Q872" i="3"/>
  <c r="P872" i="3"/>
  <c r="O872" i="3"/>
  <c r="N872" i="3"/>
  <c r="M872" i="3"/>
  <c r="Q871" i="3"/>
  <c r="P871" i="3"/>
  <c r="O871" i="3"/>
  <c r="N871" i="3"/>
  <c r="M871" i="3"/>
  <c r="Q870" i="3"/>
  <c r="P870" i="3"/>
  <c r="O870" i="3"/>
  <c r="N870" i="3"/>
  <c r="M870" i="3"/>
  <c r="Q869" i="3"/>
  <c r="P869" i="3"/>
  <c r="O869" i="3"/>
  <c r="N869" i="3"/>
  <c r="M869" i="3"/>
  <c r="Q868" i="3"/>
  <c r="P868" i="3"/>
  <c r="O868" i="3"/>
  <c r="N868" i="3"/>
  <c r="M868" i="3"/>
  <c r="Q867" i="3"/>
  <c r="P867" i="3"/>
  <c r="O867" i="3"/>
  <c r="N867" i="3"/>
  <c r="M867" i="3"/>
  <c r="Q866" i="3"/>
  <c r="P866" i="3"/>
  <c r="O866" i="3"/>
  <c r="N866" i="3"/>
  <c r="M866" i="3"/>
  <c r="Q865" i="3"/>
  <c r="P865" i="3"/>
  <c r="O865" i="3"/>
  <c r="N865" i="3"/>
  <c r="M865" i="3"/>
  <c r="Q864" i="3"/>
  <c r="P864" i="3"/>
  <c r="O864" i="3"/>
  <c r="N864" i="3"/>
  <c r="M864" i="3"/>
  <c r="Q863" i="3"/>
  <c r="P863" i="3"/>
  <c r="O863" i="3"/>
  <c r="N863" i="3"/>
  <c r="M863" i="3"/>
  <c r="Q862" i="3"/>
  <c r="P862" i="3"/>
  <c r="O862" i="3"/>
  <c r="N862" i="3"/>
  <c r="M862" i="3"/>
  <c r="Q861" i="3"/>
  <c r="P861" i="3"/>
  <c r="O861" i="3"/>
  <c r="N861" i="3"/>
  <c r="M861" i="3"/>
  <c r="Q860" i="3"/>
  <c r="P860" i="3"/>
  <c r="O860" i="3"/>
  <c r="N860" i="3"/>
  <c r="M860" i="3"/>
  <c r="Q859" i="3"/>
  <c r="P859" i="3"/>
  <c r="O859" i="3"/>
  <c r="N859" i="3"/>
  <c r="M859" i="3"/>
  <c r="Q858" i="3"/>
  <c r="P858" i="3"/>
  <c r="O858" i="3"/>
  <c r="N858" i="3"/>
  <c r="M858" i="3"/>
  <c r="Q857" i="3"/>
  <c r="P857" i="3"/>
  <c r="O857" i="3"/>
  <c r="N857" i="3"/>
  <c r="M857" i="3"/>
  <c r="Q856" i="3"/>
  <c r="P856" i="3"/>
  <c r="O856" i="3"/>
  <c r="N856" i="3"/>
  <c r="M856" i="3"/>
  <c r="Q855" i="3"/>
  <c r="P855" i="3"/>
  <c r="O855" i="3"/>
  <c r="N855" i="3"/>
  <c r="M855" i="3"/>
  <c r="Q854" i="3"/>
  <c r="P854" i="3"/>
  <c r="O854" i="3"/>
  <c r="N854" i="3"/>
  <c r="M854" i="3"/>
  <c r="Q853" i="3"/>
  <c r="P853" i="3"/>
  <c r="O853" i="3"/>
  <c r="N853" i="3"/>
  <c r="M853" i="3"/>
  <c r="Q852" i="3"/>
  <c r="P852" i="3"/>
  <c r="O852" i="3"/>
  <c r="N852" i="3"/>
  <c r="M852" i="3"/>
  <c r="Q851" i="3"/>
  <c r="P851" i="3"/>
  <c r="O851" i="3"/>
  <c r="N851" i="3"/>
  <c r="M851" i="3"/>
  <c r="Q850" i="3"/>
  <c r="P850" i="3"/>
  <c r="O850" i="3"/>
  <c r="N850" i="3"/>
  <c r="M850" i="3"/>
  <c r="Q849" i="3"/>
  <c r="P849" i="3"/>
  <c r="O849" i="3"/>
  <c r="N849" i="3"/>
  <c r="M849" i="3"/>
  <c r="Q848" i="3"/>
  <c r="P848" i="3"/>
  <c r="O848" i="3"/>
  <c r="N848" i="3"/>
  <c r="M848" i="3"/>
  <c r="Q847" i="3"/>
  <c r="P847" i="3"/>
  <c r="O847" i="3"/>
  <c r="N847" i="3"/>
  <c r="M847" i="3"/>
  <c r="Q846" i="3"/>
  <c r="P846" i="3"/>
  <c r="O846" i="3"/>
  <c r="N846" i="3"/>
  <c r="M846" i="3"/>
  <c r="Q845" i="3"/>
  <c r="P845" i="3"/>
  <c r="O845" i="3"/>
  <c r="N845" i="3"/>
  <c r="M845" i="3"/>
  <c r="Q844" i="3"/>
  <c r="P844" i="3"/>
  <c r="O844" i="3"/>
  <c r="N844" i="3"/>
  <c r="M844" i="3"/>
  <c r="Q843" i="3"/>
  <c r="P843" i="3"/>
  <c r="O843" i="3"/>
  <c r="N843" i="3"/>
  <c r="M843" i="3"/>
  <c r="Q842" i="3"/>
  <c r="P842" i="3"/>
  <c r="O842" i="3"/>
  <c r="N842" i="3"/>
  <c r="M842" i="3"/>
  <c r="Q841" i="3"/>
  <c r="P841" i="3"/>
  <c r="O841" i="3"/>
  <c r="N841" i="3"/>
  <c r="M841" i="3"/>
  <c r="Q840" i="3"/>
  <c r="P840" i="3"/>
  <c r="O840" i="3"/>
  <c r="N840" i="3"/>
  <c r="M840" i="3"/>
  <c r="Q839" i="3"/>
  <c r="P839" i="3"/>
  <c r="O839" i="3"/>
  <c r="N839" i="3"/>
  <c r="M839" i="3"/>
  <c r="Q838" i="3"/>
  <c r="P838" i="3"/>
  <c r="O838" i="3"/>
  <c r="N838" i="3"/>
  <c r="M838" i="3"/>
  <c r="Q837" i="3"/>
  <c r="P837" i="3"/>
  <c r="O837" i="3"/>
  <c r="N837" i="3"/>
  <c r="M837" i="3"/>
  <c r="Q836" i="3"/>
  <c r="P836" i="3"/>
  <c r="O836" i="3"/>
  <c r="N836" i="3"/>
  <c r="M836" i="3"/>
  <c r="Q835" i="3"/>
  <c r="P835" i="3"/>
  <c r="O835" i="3"/>
  <c r="N835" i="3"/>
  <c r="M835" i="3"/>
  <c r="Q834" i="3"/>
  <c r="P834" i="3"/>
  <c r="O834" i="3"/>
  <c r="N834" i="3"/>
  <c r="M834" i="3"/>
  <c r="Q833" i="3"/>
  <c r="P833" i="3"/>
  <c r="O833" i="3"/>
  <c r="N833" i="3"/>
  <c r="M833" i="3"/>
  <c r="Q832" i="3"/>
  <c r="P832" i="3"/>
  <c r="O832" i="3"/>
  <c r="N832" i="3"/>
  <c r="M832" i="3"/>
  <c r="Q831" i="3"/>
  <c r="P831" i="3"/>
  <c r="O831" i="3"/>
  <c r="N831" i="3"/>
  <c r="M831" i="3"/>
  <c r="Q830" i="3"/>
  <c r="P830" i="3"/>
  <c r="O830" i="3"/>
  <c r="N830" i="3"/>
  <c r="M830" i="3"/>
  <c r="Q829" i="3"/>
  <c r="P829" i="3"/>
  <c r="O829" i="3"/>
  <c r="N829" i="3"/>
  <c r="M829" i="3"/>
  <c r="Q828" i="3"/>
  <c r="P828" i="3"/>
  <c r="O828" i="3"/>
  <c r="N828" i="3"/>
  <c r="M828" i="3"/>
  <c r="Q827" i="3"/>
  <c r="P827" i="3"/>
  <c r="O827" i="3"/>
  <c r="N827" i="3"/>
  <c r="M827" i="3"/>
  <c r="Q826" i="3"/>
  <c r="P826" i="3"/>
  <c r="O826" i="3"/>
  <c r="N826" i="3"/>
  <c r="M826" i="3"/>
  <c r="Q825" i="3"/>
  <c r="P825" i="3"/>
  <c r="O825" i="3"/>
  <c r="N825" i="3"/>
  <c r="M825" i="3"/>
  <c r="Q824" i="3"/>
  <c r="P824" i="3"/>
  <c r="O824" i="3"/>
  <c r="N824" i="3"/>
  <c r="M824" i="3"/>
  <c r="Q823" i="3"/>
  <c r="P823" i="3"/>
  <c r="O823" i="3"/>
  <c r="N823" i="3"/>
  <c r="M823" i="3"/>
  <c r="Q822" i="3"/>
  <c r="P822" i="3"/>
  <c r="O822" i="3"/>
  <c r="N822" i="3"/>
  <c r="M822" i="3"/>
  <c r="Q821" i="3"/>
  <c r="P821" i="3"/>
  <c r="O821" i="3"/>
  <c r="N821" i="3"/>
  <c r="M821" i="3"/>
  <c r="Q820" i="3"/>
  <c r="P820" i="3"/>
  <c r="O820" i="3"/>
  <c r="N820" i="3"/>
  <c r="M820" i="3"/>
  <c r="Q819" i="3"/>
  <c r="P819" i="3"/>
  <c r="O819" i="3"/>
  <c r="N819" i="3"/>
  <c r="M819" i="3"/>
  <c r="Q818" i="3"/>
  <c r="P818" i="3"/>
  <c r="O818" i="3"/>
  <c r="N818" i="3"/>
  <c r="M818" i="3"/>
  <c r="Q817" i="3"/>
  <c r="P817" i="3"/>
  <c r="O817" i="3"/>
  <c r="N817" i="3"/>
  <c r="M817" i="3"/>
  <c r="Q816" i="3"/>
  <c r="P816" i="3"/>
  <c r="O816" i="3"/>
  <c r="N816" i="3"/>
  <c r="M816" i="3"/>
  <c r="Q815" i="3"/>
  <c r="P815" i="3"/>
  <c r="O815" i="3"/>
  <c r="N815" i="3"/>
  <c r="M815" i="3"/>
  <c r="Q814" i="3"/>
  <c r="P814" i="3"/>
  <c r="O814" i="3"/>
  <c r="N814" i="3"/>
  <c r="M814" i="3"/>
  <c r="Q813" i="3"/>
  <c r="P813" i="3"/>
  <c r="O813" i="3"/>
  <c r="N813" i="3"/>
  <c r="M813" i="3"/>
  <c r="Q812" i="3"/>
  <c r="P812" i="3"/>
  <c r="O812" i="3"/>
  <c r="N812" i="3"/>
  <c r="M812" i="3"/>
  <c r="Q811" i="3"/>
  <c r="P811" i="3"/>
  <c r="O811" i="3"/>
  <c r="N811" i="3"/>
  <c r="M811" i="3"/>
  <c r="Q810" i="3"/>
  <c r="P810" i="3"/>
  <c r="O810" i="3"/>
  <c r="N810" i="3"/>
  <c r="M810" i="3"/>
  <c r="Q809" i="3"/>
  <c r="P809" i="3"/>
  <c r="O809" i="3"/>
  <c r="N809" i="3"/>
  <c r="M809" i="3"/>
  <c r="Q808" i="3"/>
  <c r="P808" i="3"/>
  <c r="O808" i="3"/>
  <c r="N808" i="3"/>
  <c r="M808" i="3"/>
  <c r="Q807" i="3"/>
  <c r="P807" i="3"/>
  <c r="O807" i="3"/>
  <c r="N807" i="3"/>
  <c r="M807" i="3"/>
  <c r="Q806" i="3"/>
  <c r="P806" i="3"/>
  <c r="O806" i="3"/>
  <c r="N806" i="3"/>
  <c r="M806" i="3"/>
  <c r="Q805" i="3"/>
  <c r="P805" i="3"/>
  <c r="O805" i="3"/>
  <c r="N805" i="3"/>
  <c r="M805" i="3"/>
  <c r="Q804" i="3"/>
  <c r="P804" i="3"/>
  <c r="O804" i="3"/>
  <c r="N804" i="3"/>
  <c r="M804" i="3"/>
  <c r="Q803" i="3"/>
  <c r="P803" i="3"/>
  <c r="O803" i="3"/>
  <c r="N803" i="3"/>
  <c r="M803" i="3"/>
  <c r="Q802" i="3"/>
  <c r="P802" i="3"/>
  <c r="O802" i="3"/>
  <c r="N802" i="3"/>
  <c r="M802" i="3"/>
  <c r="Q801" i="3"/>
  <c r="P801" i="3"/>
  <c r="O801" i="3"/>
  <c r="N801" i="3"/>
  <c r="M801" i="3"/>
  <c r="Q800" i="3"/>
  <c r="P800" i="3"/>
  <c r="O800" i="3"/>
  <c r="N800" i="3"/>
  <c r="M800" i="3"/>
  <c r="Q799" i="3"/>
  <c r="P799" i="3"/>
  <c r="O799" i="3"/>
  <c r="N799" i="3"/>
  <c r="M799" i="3"/>
  <c r="Q798" i="3"/>
  <c r="P798" i="3"/>
  <c r="O798" i="3"/>
  <c r="N798" i="3"/>
  <c r="M798" i="3"/>
  <c r="Q797" i="3"/>
  <c r="P797" i="3"/>
  <c r="O797" i="3"/>
  <c r="N797" i="3"/>
  <c r="M797" i="3"/>
  <c r="Q796" i="3"/>
  <c r="P796" i="3"/>
  <c r="O796" i="3"/>
  <c r="N796" i="3"/>
  <c r="M796" i="3"/>
  <c r="Q795" i="3"/>
  <c r="P795" i="3"/>
  <c r="O795" i="3"/>
  <c r="N795" i="3"/>
  <c r="M795" i="3"/>
  <c r="Q794" i="3"/>
  <c r="P794" i="3"/>
  <c r="O794" i="3"/>
  <c r="N794" i="3"/>
  <c r="M794" i="3"/>
  <c r="Q793" i="3"/>
  <c r="P793" i="3"/>
  <c r="O793" i="3"/>
  <c r="N793" i="3"/>
  <c r="M793" i="3"/>
  <c r="Q792" i="3"/>
  <c r="P792" i="3"/>
  <c r="O792" i="3"/>
  <c r="N792" i="3"/>
  <c r="M792" i="3"/>
  <c r="Q791" i="3"/>
  <c r="P791" i="3"/>
  <c r="O791" i="3"/>
  <c r="N791" i="3"/>
  <c r="M791" i="3"/>
  <c r="Q790" i="3"/>
  <c r="P790" i="3"/>
  <c r="O790" i="3"/>
  <c r="N790" i="3"/>
  <c r="M790" i="3"/>
  <c r="Q789" i="3"/>
  <c r="P789" i="3"/>
  <c r="O789" i="3"/>
  <c r="N789" i="3"/>
  <c r="M789" i="3"/>
  <c r="Q788" i="3"/>
  <c r="P788" i="3"/>
  <c r="O788" i="3"/>
  <c r="N788" i="3"/>
  <c r="M788" i="3"/>
  <c r="Q787" i="3"/>
  <c r="P787" i="3"/>
  <c r="O787" i="3"/>
  <c r="N787" i="3"/>
  <c r="M787" i="3"/>
  <c r="Q786" i="3"/>
  <c r="P786" i="3"/>
  <c r="O786" i="3"/>
  <c r="N786" i="3"/>
  <c r="M786" i="3"/>
  <c r="Q785" i="3"/>
  <c r="P785" i="3"/>
  <c r="O785" i="3"/>
  <c r="N785" i="3"/>
  <c r="M785" i="3"/>
  <c r="Q784" i="3"/>
  <c r="P784" i="3"/>
  <c r="O784" i="3"/>
  <c r="N784" i="3"/>
  <c r="M784" i="3"/>
  <c r="Q783" i="3"/>
  <c r="P783" i="3"/>
  <c r="O783" i="3"/>
  <c r="N783" i="3"/>
  <c r="M783" i="3"/>
  <c r="Q782" i="3"/>
  <c r="P782" i="3"/>
  <c r="O782" i="3"/>
  <c r="N782" i="3"/>
  <c r="M782" i="3"/>
  <c r="Q781" i="3"/>
  <c r="P781" i="3"/>
  <c r="O781" i="3"/>
  <c r="N781" i="3"/>
  <c r="M781" i="3"/>
  <c r="Q780" i="3"/>
  <c r="P780" i="3"/>
  <c r="O780" i="3"/>
  <c r="N780" i="3"/>
  <c r="M780" i="3"/>
  <c r="Q779" i="3"/>
  <c r="P779" i="3"/>
  <c r="O779" i="3"/>
  <c r="N779" i="3"/>
  <c r="M779" i="3"/>
  <c r="Q778" i="3"/>
  <c r="P778" i="3"/>
  <c r="O778" i="3"/>
  <c r="N778" i="3"/>
  <c r="M778" i="3"/>
  <c r="Q777" i="3"/>
  <c r="P777" i="3"/>
  <c r="O777" i="3"/>
  <c r="N777" i="3"/>
  <c r="M777" i="3"/>
  <c r="Q776" i="3"/>
  <c r="P776" i="3"/>
  <c r="O776" i="3"/>
  <c r="N776" i="3"/>
  <c r="M776" i="3"/>
  <c r="Q775" i="3"/>
  <c r="P775" i="3"/>
  <c r="O775" i="3"/>
  <c r="N775" i="3"/>
  <c r="M775" i="3"/>
  <c r="Q774" i="3"/>
  <c r="P774" i="3"/>
  <c r="O774" i="3"/>
  <c r="N774" i="3"/>
  <c r="M774" i="3"/>
  <c r="Q773" i="3"/>
  <c r="P773" i="3"/>
  <c r="O773" i="3"/>
  <c r="N773" i="3"/>
  <c r="M773" i="3"/>
  <c r="Q772" i="3"/>
  <c r="P772" i="3"/>
  <c r="O772" i="3"/>
  <c r="N772" i="3"/>
  <c r="M772" i="3"/>
  <c r="Q771" i="3"/>
  <c r="P771" i="3"/>
  <c r="O771" i="3"/>
  <c r="N771" i="3"/>
  <c r="M771" i="3"/>
  <c r="Q770" i="3"/>
  <c r="P770" i="3"/>
  <c r="O770" i="3"/>
  <c r="N770" i="3"/>
  <c r="M770" i="3"/>
  <c r="Q769" i="3"/>
  <c r="P769" i="3"/>
  <c r="O769" i="3"/>
  <c r="N769" i="3"/>
  <c r="M769" i="3"/>
  <c r="Q768" i="3"/>
  <c r="P768" i="3"/>
  <c r="O768" i="3"/>
  <c r="N768" i="3"/>
  <c r="M768" i="3"/>
  <c r="Q767" i="3"/>
  <c r="P767" i="3"/>
  <c r="O767" i="3"/>
  <c r="N767" i="3"/>
  <c r="M767" i="3"/>
  <c r="Q766" i="3"/>
  <c r="P766" i="3"/>
  <c r="O766" i="3"/>
  <c r="N766" i="3"/>
  <c r="M766" i="3"/>
  <c r="Q765" i="3"/>
  <c r="P765" i="3"/>
  <c r="O765" i="3"/>
  <c r="N765" i="3"/>
  <c r="M765" i="3"/>
  <c r="Q764" i="3"/>
  <c r="P764" i="3"/>
  <c r="O764" i="3"/>
  <c r="N764" i="3"/>
  <c r="M764" i="3"/>
  <c r="Q763" i="3"/>
  <c r="P763" i="3"/>
  <c r="O763" i="3"/>
  <c r="N763" i="3"/>
  <c r="M763" i="3"/>
  <c r="Q762" i="3"/>
  <c r="P762" i="3"/>
  <c r="O762" i="3"/>
  <c r="N762" i="3"/>
  <c r="M762" i="3"/>
  <c r="Q761" i="3"/>
  <c r="P761" i="3"/>
  <c r="O761" i="3"/>
  <c r="N761" i="3"/>
  <c r="M761" i="3"/>
  <c r="Q760" i="3"/>
  <c r="P760" i="3"/>
  <c r="O760" i="3"/>
  <c r="N760" i="3"/>
  <c r="M760" i="3"/>
  <c r="Q759" i="3"/>
  <c r="P759" i="3"/>
  <c r="O759" i="3"/>
  <c r="N759" i="3"/>
  <c r="M759" i="3"/>
  <c r="Q758" i="3"/>
  <c r="P758" i="3"/>
  <c r="O758" i="3"/>
  <c r="N758" i="3"/>
  <c r="M758" i="3"/>
  <c r="Q757" i="3"/>
  <c r="P757" i="3"/>
  <c r="O757" i="3"/>
  <c r="N757" i="3"/>
  <c r="M757" i="3"/>
  <c r="Q756" i="3"/>
  <c r="P756" i="3"/>
  <c r="O756" i="3"/>
  <c r="N756" i="3"/>
  <c r="M756" i="3"/>
  <c r="Q755" i="3"/>
  <c r="P755" i="3"/>
  <c r="O755" i="3"/>
  <c r="N755" i="3"/>
  <c r="M755" i="3"/>
  <c r="Q754" i="3"/>
  <c r="P754" i="3"/>
  <c r="O754" i="3"/>
  <c r="N754" i="3"/>
  <c r="M754" i="3"/>
  <c r="Q753" i="3"/>
  <c r="P753" i="3"/>
  <c r="O753" i="3"/>
  <c r="N753" i="3"/>
  <c r="M753" i="3"/>
  <c r="Q752" i="3"/>
  <c r="P752" i="3"/>
  <c r="O752" i="3"/>
  <c r="N752" i="3"/>
  <c r="M752" i="3"/>
  <c r="Q751" i="3"/>
  <c r="P751" i="3"/>
  <c r="O751" i="3"/>
  <c r="N751" i="3"/>
  <c r="M751" i="3"/>
  <c r="Q750" i="3"/>
  <c r="P750" i="3"/>
  <c r="O750" i="3"/>
  <c r="N750" i="3"/>
  <c r="M750" i="3"/>
  <c r="Q749" i="3"/>
  <c r="P749" i="3"/>
  <c r="O749" i="3"/>
  <c r="N749" i="3"/>
  <c r="M749" i="3"/>
  <c r="Q748" i="3"/>
  <c r="P748" i="3"/>
  <c r="O748" i="3"/>
  <c r="N748" i="3"/>
  <c r="M748" i="3"/>
  <c r="Q747" i="3"/>
  <c r="P747" i="3"/>
  <c r="O747" i="3"/>
  <c r="N747" i="3"/>
  <c r="M747" i="3"/>
  <c r="Q746" i="3"/>
  <c r="P746" i="3"/>
  <c r="O746" i="3"/>
  <c r="N746" i="3"/>
  <c r="M746" i="3"/>
  <c r="Q745" i="3"/>
  <c r="P745" i="3"/>
  <c r="O745" i="3"/>
  <c r="N745" i="3"/>
  <c r="M745" i="3"/>
  <c r="Q744" i="3"/>
  <c r="P744" i="3"/>
  <c r="O744" i="3"/>
  <c r="N744" i="3"/>
  <c r="M744" i="3"/>
  <c r="Q743" i="3"/>
  <c r="P743" i="3"/>
  <c r="O743" i="3"/>
  <c r="N743" i="3"/>
  <c r="M743" i="3"/>
  <c r="Q742" i="3"/>
  <c r="P742" i="3"/>
  <c r="O742" i="3"/>
  <c r="N742" i="3"/>
  <c r="M742" i="3"/>
  <c r="Q741" i="3"/>
  <c r="P741" i="3"/>
  <c r="O741" i="3"/>
  <c r="N741" i="3"/>
  <c r="M741" i="3"/>
  <c r="Q740" i="3"/>
  <c r="P740" i="3"/>
  <c r="O740" i="3"/>
  <c r="N740" i="3"/>
  <c r="M740" i="3"/>
  <c r="Q739" i="3"/>
  <c r="P739" i="3"/>
  <c r="O739" i="3"/>
  <c r="N739" i="3"/>
  <c r="M739" i="3"/>
  <c r="Q738" i="3"/>
  <c r="P738" i="3"/>
  <c r="O738" i="3"/>
  <c r="N738" i="3"/>
  <c r="M738" i="3"/>
  <c r="Q737" i="3"/>
  <c r="P737" i="3"/>
  <c r="O737" i="3"/>
  <c r="N737" i="3"/>
  <c r="M737" i="3"/>
  <c r="Q736" i="3"/>
  <c r="P736" i="3"/>
  <c r="O736" i="3"/>
  <c r="N736" i="3"/>
  <c r="M736" i="3"/>
  <c r="Q735" i="3"/>
  <c r="P735" i="3"/>
  <c r="O735" i="3"/>
  <c r="N735" i="3"/>
  <c r="M735" i="3"/>
  <c r="Q734" i="3"/>
  <c r="P734" i="3"/>
  <c r="O734" i="3"/>
  <c r="N734" i="3"/>
  <c r="M734" i="3"/>
  <c r="Q733" i="3"/>
  <c r="P733" i="3"/>
  <c r="O733" i="3"/>
  <c r="N733" i="3"/>
  <c r="M733" i="3"/>
  <c r="Q732" i="3"/>
  <c r="P732" i="3"/>
  <c r="O732" i="3"/>
  <c r="N732" i="3"/>
  <c r="M732" i="3"/>
  <c r="Q731" i="3"/>
  <c r="P731" i="3"/>
  <c r="O731" i="3"/>
  <c r="N731" i="3"/>
  <c r="M731" i="3"/>
  <c r="Q730" i="3"/>
  <c r="P730" i="3"/>
  <c r="O730" i="3"/>
  <c r="N730" i="3"/>
  <c r="M730" i="3"/>
  <c r="Q729" i="3"/>
  <c r="P729" i="3"/>
  <c r="O729" i="3"/>
  <c r="N729" i="3"/>
  <c r="M729" i="3"/>
  <c r="Q728" i="3"/>
  <c r="P728" i="3"/>
  <c r="O728" i="3"/>
  <c r="N728" i="3"/>
  <c r="M728" i="3"/>
  <c r="Q727" i="3"/>
  <c r="P727" i="3"/>
  <c r="O727" i="3"/>
  <c r="N727" i="3"/>
  <c r="M727" i="3"/>
  <c r="Q726" i="3"/>
  <c r="P726" i="3"/>
  <c r="O726" i="3"/>
  <c r="N726" i="3"/>
  <c r="M726" i="3"/>
  <c r="Q725" i="3"/>
  <c r="P725" i="3"/>
  <c r="O725" i="3"/>
  <c r="N725" i="3"/>
  <c r="M725" i="3"/>
  <c r="Q724" i="3"/>
  <c r="P724" i="3"/>
  <c r="O724" i="3"/>
  <c r="N724" i="3"/>
  <c r="M724" i="3"/>
  <c r="Q723" i="3"/>
  <c r="P723" i="3"/>
  <c r="O723" i="3"/>
  <c r="N723" i="3"/>
  <c r="M723" i="3"/>
  <c r="Q722" i="3"/>
  <c r="P722" i="3"/>
  <c r="O722" i="3"/>
  <c r="N722" i="3"/>
  <c r="M722" i="3"/>
  <c r="Q721" i="3"/>
  <c r="P721" i="3"/>
  <c r="O721" i="3"/>
  <c r="N721" i="3"/>
  <c r="M721" i="3"/>
  <c r="Q720" i="3"/>
  <c r="P720" i="3"/>
  <c r="O720" i="3"/>
  <c r="N720" i="3"/>
  <c r="M720" i="3"/>
  <c r="Q719" i="3"/>
  <c r="P719" i="3"/>
  <c r="O719" i="3"/>
  <c r="N719" i="3"/>
  <c r="M719" i="3"/>
  <c r="Q718" i="3"/>
  <c r="P718" i="3"/>
  <c r="O718" i="3"/>
  <c r="N718" i="3"/>
  <c r="M718" i="3"/>
  <c r="Q717" i="3"/>
  <c r="P717" i="3"/>
  <c r="O717" i="3"/>
  <c r="N717" i="3"/>
  <c r="M717" i="3"/>
  <c r="Q716" i="3"/>
  <c r="P716" i="3"/>
  <c r="O716" i="3"/>
  <c r="N716" i="3"/>
  <c r="M716" i="3"/>
  <c r="Q715" i="3"/>
  <c r="P715" i="3"/>
  <c r="O715" i="3"/>
  <c r="N715" i="3"/>
  <c r="M715" i="3"/>
  <c r="Q714" i="3"/>
  <c r="P714" i="3"/>
  <c r="O714" i="3"/>
  <c r="N714" i="3"/>
  <c r="M714" i="3"/>
  <c r="Q713" i="3"/>
  <c r="P713" i="3"/>
  <c r="O713" i="3"/>
  <c r="N713" i="3"/>
  <c r="M713" i="3"/>
  <c r="Q712" i="3"/>
  <c r="P712" i="3"/>
  <c r="O712" i="3"/>
  <c r="N712" i="3"/>
  <c r="M712" i="3"/>
  <c r="Q711" i="3"/>
  <c r="P711" i="3"/>
  <c r="O711" i="3"/>
  <c r="N711" i="3"/>
  <c r="M711" i="3"/>
  <c r="Q710" i="3"/>
  <c r="P710" i="3"/>
  <c r="O710" i="3"/>
  <c r="N710" i="3"/>
  <c r="M710" i="3"/>
  <c r="Q709" i="3"/>
  <c r="P709" i="3"/>
  <c r="O709" i="3"/>
  <c r="N709" i="3"/>
  <c r="M709" i="3"/>
  <c r="Q708" i="3"/>
  <c r="P708" i="3"/>
  <c r="O708" i="3"/>
  <c r="N708" i="3"/>
  <c r="M708" i="3"/>
  <c r="Q707" i="3"/>
  <c r="P707" i="3"/>
  <c r="O707" i="3"/>
  <c r="N707" i="3"/>
  <c r="M707" i="3"/>
  <c r="Q706" i="3"/>
  <c r="P706" i="3"/>
  <c r="O706" i="3"/>
  <c r="N706" i="3"/>
  <c r="M706" i="3"/>
  <c r="Q705" i="3"/>
  <c r="P705" i="3"/>
  <c r="O705" i="3"/>
  <c r="N705" i="3"/>
  <c r="M705" i="3"/>
  <c r="Q704" i="3"/>
  <c r="P704" i="3"/>
  <c r="O704" i="3"/>
  <c r="N704" i="3"/>
  <c r="M704" i="3"/>
  <c r="Q703" i="3"/>
  <c r="P703" i="3"/>
  <c r="O703" i="3"/>
  <c r="N703" i="3"/>
  <c r="M703" i="3"/>
  <c r="Q702" i="3"/>
  <c r="P702" i="3"/>
  <c r="O702" i="3"/>
  <c r="N702" i="3"/>
  <c r="M702" i="3"/>
  <c r="Q701" i="3"/>
  <c r="P701" i="3"/>
  <c r="O701" i="3"/>
  <c r="N701" i="3"/>
  <c r="M701" i="3"/>
  <c r="Q700" i="3"/>
  <c r="P700" i="3"/>
  <c r="O700" i="3"/>
  <c r="N700" i="3"/>
  <c r="M700" i="3"/>
  <c r="Q699" i="3"/>
  <c r="P699" i="3"/>
  <c r="O699" i="3"/>
  <c r="N699" i="3"/>
  <c r="M699" i="3"/>
  <c r="Q698" i="3"/>
  <c r="P698" i="3"/>
  <c r="O698" i="3"/>
  <c r="N698" i="3"/>
  <c r="M698" i="3"/>
  <c r="Q697" i="3"/>
  <c r="P697" i="3"/>
  <c r="O697" i="3"/>
  <c r="N697" i="3"/>
  <c r="M697" i="3"/>
  <c r="Q696" i="3"/>
  <c r="P696" i="3"/>
  <c r="O696" i="3"/>
  <c r="N696" i="3"/>
  <c r="M696" i="3"/>
  <c r="Q695" i="3"/>
  <c r="P695" i="3"/>
  <c r="O695" i="3"/>
  <c r="N695" i="3"/>
  <c r="M695" i="3"/>
  <c r="Q694" i="3"/>
  <c r="P694" i="3"/>
  <c r="O694" i="3"/>
  <c r="N694" i="3"/>
  <c r="M694" i="3"/>
  <c r="Q693" i="3"/>
  <c r="P693" i="3"/>
  <c r="O693" i="3"/>
  <c r="N693" i="3"/>
  <c r="M693" i="3"/>
  <c r="Q692" i="3"/>
  <c r="P692" i="3"/>
  <c r="O692" i="3"/>
  <c r="N692" i="3"/>
  <c r="M692" i="3"/>
  <c r="Q691" i="3"/>
  <c r="P691" i="3"/>
  <c r="O691" i="3"/>
  <c r="N691" i="3"/>
  <c r="M691" i="3"/>
  <c r="Q690" i="3"/>
  <c r="P690" i="3"/>
  <c r="O690" i="3"/>
  <c r="N690" i="3"/>
  <c r="M690" i="3"/>
  <c r="Q689" i="3"/>
  <c r="P689" i="3"/>
  <c r="O689" i="3"/>
  <c r="N689" i="3"/>
  <c r="M689" i="3"/>
  <c r="Q688" i="3"/>
  <c r="P688" i="3"/>
  <c r="O688" i="3"/>
  <c r="N688" i="3"/>
  <c r="M688" i="3"/>
  <c r="Q687" i="3"/>
  <c r="P687" i="3"/>
  <c r="O687" i="3"/>
  <c r="N687" i="3"/>
  <c r="M687" i="3"/>
  <c r="Q686" i="3"/>
  <c r="P686" i="3"/>
  <c r="O686" i="3"/>
  <c r="N686" i="3"/>
  <c r="M686" i="3"/>
  <c r="Q685" i="3"/>
  <c r="P685" i="3"/>
  <c r="O685" i="3"/>
  <c r="N685" i="3"/>
  <c r="M685" i="3"/>
  <c r="Q684" i="3"/>
  <c r="P684" i="3"/>
  <c r="O684" i="3"/>
  <c r="N684" i="3"/>
  <c r="M684" i="3"/>
  <c r="Q683" i="3"/>
  <c r="P683" i="3"/>
  <c r="O683" i="3"/>
  <c r="N683" i="3"/>
  <c r="M683" i="3"/>
  <c r="Q682" i="3"/>
  <c r="P682" i="3"/>
  <c r="O682" i="3"/>
  <c r="N682" i="3"/>
  <c r="M682" i="3"/>
  <c r="Q681" i="3"/>
  <c r="P681" i="3"/>
  <c r="O681" i="3"/>
  <c r="N681" i="3"/>
  <c r="M681" i="3"/>
  <c r="Q680" i="3"/>
  <c r="P680" i="3"/>
  <c r="O680" i="3"/>
  <c r="N680" i="3"/>
  <c r="M680" i="3"/>
  <c r="Q679" i="3"/>
  <c r="P679" i="3"/>
  <c r="O679" i="3"/>
  <c r="N679" i="3"/>
  <c r="M679" i="3"/>
  <c r="Q678" i="3"/>
  <c r="P678" i="3"/>
  <c r="O678" i="3"/>
  <c r="N678" i="3"/>
  <c r="M678" i="3"/>
  <c r="Q677" i="3"/>
  <c r="P677" i="3"/>
  <c r="O677" i="3"/>
  <c r="N677" i="3"/>
  <c r="M677" i="3"/>
  <c r="Q676" i="3"/>
  <c r="P676" i="3"/>
  <c r="O676" i="3"/>
  <c r="N676" i="3"/>
  <c r="M676" i="3"/>
  <c r="Q675" i="3"/>
  <c r="P675" i="3"/>
  <c r="O675" i="3"/>
  <c r="N675" i="3"/>
  <c r="M675" i="3"/>
  <c r="Q674" i="3"/>
  <c r="P674" i="3"/>
  <c r="O674" i="3"/>
  <c r="N674" i="3"/>
  <c r="M674" i="3"/>
  <c r="Q673" i="3"/>
  <c r="P673" i="3"/>
  <c r="O673" i="3"/>
  <c r="N673" i="3"/>
  <c r="M673" i="3"/>
  <c r="Q672" i="3"/>
  <c r="P672" i="3"/>
  <c r="O672" i="3"/>
  <c r="N672" i="3"/>
  <c r="M672" i="3"/>
  <c r="Q671" i="3"/>
  <c r="P671" i="3"/>
  <c r="O671" i="3"/>
  <c r="N671" i="3"/>
  <c r="M671" i="3"/>
  <c r="Q670" i="3"/>
  <c r="P670" i="3"/>
  <c r="O670" i="3"/>
  <c r="N670" i="3"/>
  <c r="M670" i="3"/>
  <c r="Q669" i="3"/>
  <c r="P669" i="3"/>
  <c r="O669" i="3"/>
  <c r="N669" i="3"/>
  <c r="M669" i="3"/>
  <c r="Q668" i="3"/>
  <c r="P668" i="3"/>
  <c r="O668" i="3"/>
  <c r="N668" i="3"/>
  <c r="M668" i="3"/>
  <c r="Q667" i="3"/>
  <c r="P667" i="3"/>
  <c r="O667" i="3"/>
  <c r="N667" i="3"/>
  <c r="M667" i="3"/>
  <c r="Q666" i="3"/>
  <c r="P666" i="3"/>
  <c r="O666" i="3"/>
  <c r="N666" i="3"/>
  <c r="M666" i="3"/>
  <c r="Q665" i="3"/>
  <c r="P665" i="3"/>
  <c r="O665" i="3"/>
  <c r="N665" i="3"/>
  <c r="M665" i="3"/>
  <c r="Q664" i="3"/>
  <c r="P664" i="3"/>
  <c r="O664" i="3"/>
  <c r="N664" i="3"/>
  <c r="M664" i="3"/>
  <c r="Q663" i="3"/>
  <c r="P663" i="3"/>
  <c r="O663" i="3"/>
  <c r="N663" i="3"/>
  <c r="M663" i="3"/>
  <c r="Q662" i="3"/>
  <c r="P662" i="3"/>
  <c r="O662" i="3"/>
  <c r="N662" i="3"/>
  <c r="M662" i="3"/>
  <c r="Q661" i="3"/>
  <c r="P661" i="3"/>
  <c r="O661" i="3"/>
  <c r="N661" i="3"/>
  <c r="M661" i="3"/>
  <c r="Q660" i="3"/>
  <c r="P660" i="3"/>
  <c r="O660" i="3"/>
  <c r="N660" i="3"/>
  <c r="M660" i="3"/>
  <c r="Q659" i="3"/>
  <c r="P659" i="3"/>
  <c r="O659" i="3"/>
  <c r="N659" i="3"/>
  <c r="M659" i="3"/>
  <c r="Q658" i="3"/>
  <c r="P658" i="3"/>
  <c r="O658" i="3"/>
  <c r="N658" i="3"/>
  <c r="M658" i="3"/>
  <c r="Q657" i="3"/>
  <c r="P657" i="3"/>
  <c r="O657" i="3"/>
  <c r="N657" i="3"/>
  <c r="M657" i="3"/>
  <c r="Q656" i="3"/>
  <c r="P656" i="3"/>
  <c r="O656" i="3"/>
  <c r="N656" i="3"/>
  <c r="M656" i="3"/>
  <c r="Q655" i="3"/>
  <c r="P655" i="3"/>
  <c r="O655" i="3"/>
  <c r="N655" i="3"/>
  <c r="M655" i="3"/>
  <c r="Q654" i="3"/>
  <c r="P654" i="3"/>
  <c r="O654" i="3"/>
  <c r="N654" i="3"/>
  <c r="M654" i="3"/>
  <c r="Q653" i="3"/>
  <c r="P653" i="3"/>
  <c r="O653" i="3"/>
  <c r="N653" i="3"/>
  <c r="M653" i="3"/>
  <c r="Q652" i="3"/>
  <c r="P652" i="3"/>
  <c r="O652" i="3"/>
  <c r="N652" i="3"/>
  <c r="M652" i="3"/>
  <c r="Q651" i="3"/>
  <c r="P651" i="3"/>
  <c r="O651" i="3"/>
  <c r="N651" i="3"/>
  <c r="M651" i="3"/>
  <c r="Q650" i="3"/>
  <c r="P650" i="3"/>
  <c r="O650" i="3"/>
  <c r="N650" i="3"/>
  <c r="M650" i="3"/>
  <c r="Q649" i="3"/>
  <c r="P649" i="3"/>
  <c r="O649" i="3"/>
  <c r="N649" i="3"/>
  <c r="M649" i="3"/>
  <c r="Q648" i="3"/>
  <c r="P648" i="3"/>
  <c r="O648" i="3"/>
  <c r="N648" i="3"/>
  <c r="M648" i="3"/>
  <c r="Q647" i="3"/>
  <c r="P647" i="3"/>
  <c r="O647" i="3"/>
  <c r="N647" i="3"/>
  <c r="M647" i="3"/>
  <c r="Q646" i="3"/>
  <c r="P646" i="3"/>
  <c r="O646" i="3"/>
  <c r="N646" i="3"/>
  <c r="M646" i="3"/>
  <c r="Q645" i="3"/>
  <c r="P645" i="3"/>
  <c r="O645" i="3"/>
  <c r="N645" i="3"/>
  <c r="M645" i="3"/>
  <c r="Q644" i="3"/>
  <c r="P644" i="3"/>
  <c r="O644" i="3"/>
  <c r="N644" i="3"/>
  <c r="M644" i="3"/>
  <c r="Q643" i="3"/>
  <c r="P643" i="3"/>
  <c r="O643" i="3"/>
  <c r="N643" i="3"/>
  <c r="M643" i="3"/>
  <c r="Q642" i="3"/>
  <c r="P642" i="3"/>
  <c r="O642" i="3"/>
  <c r="N642" i="3"/>
  <c r="M642" i="3"/>
  <c r="Q641" i="3"/>
  <c r="P641" i="3"/>
  <c r="O641" i="3"/>
  <c r="N641" i="3"/>
  <c r="M641" i="3"/>
  <c r="Q640" i="3"/>
  <c r="P640" i="3"/>
  <c r="O640" i="3"/>
  <c r="N640" i="3"/>
  <c r="M640" i="3"/>
  <c r="Q639" i="3"/>
  <c r="P639" i="3"/>
  <c r="O639" i="3"/>
  <c r="N639" i="3"/>
  <c r="M639" i="3"/>
  <c r="Q638" i="3"/>
  <c r="P638" i="3"/>
  <c r="O638" i="3"/>
  <c r="N638" i="3"/>
  <c r="M638" i="3"/>
  <c r="Q637" i="3"/>
  <c r="P637" i="3"/>
  <c r="O637" i="3"/>
  <c r="N637" i="3"/>
  <c r="M637" i="3"/>
  <c r="Q636" i="3"/>
  <c r="P636" i="3"/>
  <c r="O636" i="3"/>
  <c r="N636" i="3"/>
  <c r="M636" i="3"/>
  <c r="Q635" i="3"/>
  <c r="P635" i="3"/>
  <c r="O635" i="3"/>
  <c r="N635" i="3"/>
  <c r="M635" i="3"/>
  <c r="Q634" i="3"/>
  <c r="P634" i="3"/>
  <c r="O634" i="3"/>
  <c r="N634" i="3"/>
  <c r="M634" i="3"/>
  <c r="Q633" i="3"/>
  <c r="P633" i="3"/>
  <c r="O633" i="3"/>
  <c r="N633" i="3"/>
  <c r="M633" i="3"/>
  <c r="Q632" i="3"/>
  <c r="P632" i="3"/>
  <c r="O632" i="3"/>
  <c r="N632" i="3"/>
  <c r="M632" i="3"/>
  <c r="Q631" i="3"/>
  <c r="P631" i="3"/>
  <c r="O631" i="3"/>
  <c r="N631" i="3"/>
  <c r="M631" i="3"/>
  <c r="Q630" i="3"/>
  <c r="P630" i="3"/>
  <c r="O630" i="3"/>
  <c r="N630" i="3"/>
  <c r="M630" i="3"/>
  <c r="Q629" i="3"/>
  <c r="P629" i="3"/>
  <c r="O629" i="3"/>
  <c r="N629" i="3"/>
  <c r="M629" i="3"/>
  <c r="Q628" i="3"/>
  <c r="P628" i="3"/>
  <c r="O628" i="3"/>
  <c r="N628" i="3"/>
  <c r="M628" i="3"/>
  <c r="Q627" i="3"/>
  <c r="P627" i="3"/>
  <c r="O627" i="3"/>
  <c r="N627" i="3"/>
  <c r="M627" i="3"/>
  <c r="Q626" i="3"/>
  <c r="P626" i="3"/>
  <c r="O626" i="3"/>
  <c r="N626" i="3"/>
  <c r="M626" i="3"/>
  <c r="Q625" i="3"/>
  <c r="P625" i="3"/>
  <c r="O625" i="3"/>
  <c r="N625" i="3"/>
  <c r="M625" i="3"/>
  <c r="Q624" i="3"/>
  <c r="P624" i="3"/>
  <c r="O624" i="3"/>
  <c r="N624" i="3"/>
  <c r="M624" i="3"/>
  <c r="Q623" i="3"/>
  <c r="P623" i="3"/>
  <c r="O623" i="3"/>
  <c r="N623" i="3"/>
  <c r="M623" i="3"/>
  <c r="Q622" i="3"/>
  <c r="P622" i="3"/>
  <c r="O622" i="3"/>
  <c r="N622" i="3"/>
  <c r="M622" i="3"/>
  <c r="Q621" i="3"/>
  <c r="P621" i="3"/>
  <c r="O621" i="3"/>
  <c r="N621" i="3"/>
  <c r="M621" i="3"/>
  <c r="Q620" i="3"/>
  <c r="P620" i="3"/>
  <c r="O620" i="3"/>
  <c r="N620" i="3"/>
  <c r="M620" i="3"/>
  <c r="Q619" i="3"/>
  <c r="P619" i="3"/>
  <c r="O619" i="3"/>
  <c r="N619" i="3"/>
  <c r="M619" i="3"/>
  <c r="Q618" i="3"/>
  <c r="P618" i="3"/>
  <c r="O618" i="3"/>
  <c r="N618" i="3"/>
  <c r="M618" i="3"/>
  <c r="Q617" i="3"/>
  <c r="P617" i="3"/>
  <c r="O617" i="3"/>
  <c r="N617" i="3"/>
  <c r="M617" i="3"/>
  <c r="Q616" i="3"/>
  <c r="P616" i="3"/>
  <c r="O616" i="3"/>
  <c r="N616" i="3"/>
  <c r="M616" i="3"/>
  <c r="Q615" i="3"/>
  <c r="P615" i="3"/>
  <c r="O615" i="3"/>
  <c r="N615" i="3"/>
  <c r="M615" i="3"/>
  <c r="Q614" i="3"/>
  <c r="P614" i="3"/>
  <c r="O614" i="3"/>
  <c r="N614" i="3"/>
  <c r="M614" i="3"/>
  <c r="Q613" i="3"/>
  <c r="P613" i="3"/>
  <c r="O613" i="3"/>
  <c r="N613" i="3"/>
  <c r="M613" i="3"/>
  <c r="Q612" i="3"/>
  <c r="P612" i="3"/>
  <c r="O612" i="3"/>
  <c r="N612" i="3"/>
  <c r="M612" i="3"/>
  <c r="Q611" i="3"/>
  <c r="P611" i="3"/>
  <c r="O611" i="3"/>
  <c r="N611" i="3"/>
  <c r="M611" i="3"/>
  <c r="Q610" i="3"/>
  <c r="P610" i="3"/>
  <c r="O610" i="3"/>
  <c r="N610" i="3"/>
  <c r="M610" i="3"/>
  <c r="Q609" i="3"/>
  <c r="P609" i="3"/>
  <c r="O609" i="3"/>
  <c r="N609" i="3"/>
  <c r="M609" i="3"/>
  <c r="Q608" i="3"/>
  <c r="P608" i="3"/>
  <c r="O608" i="3"/>
  <c r="N608" i="3"/>
  <c r="M608" i="3"/>
  <c r="Q607" i="3"/>
  <c r="P607" i="3"/>
  <c r="O607" i="3"/>
  <c r="N607" i="3"/>
  <c r="M607" i="3"/>
  <c r="Q606" i="3"/>
  <c r="P606" i="3"/>
  <c r="O606" i="3"/>
  <c r="N606" i="3"/>
  <c r="M606" i="3"/>
  <c r="Q605" i="3"/>
  <c r="P605" i="3"/>
  <c r="O605" i="3"/>
  <c r="N605" i="3"/>
  <c r="M605" i="3"/>
  <c r="Q604" i="3"/>
  <c r="P604" i="3"/>
  <c r="O604" i="3"/>
  <c r="N604" i="3"/>
  <c r="M604" i="3"/>
  <c r="Q603" i="3"/>
  <c r="P603" i="3"/>
  <c r="O603" i="3"/>
  <c r="N603" i="3"/>
  <c r="M603" i="3"/>
  <c r="Q602" i="3"/>
  <c r="P602" i="3"/>
  <c r="O602" i="3"/>
  <c r="N602" i="3"/>
  <c r="M602" i="3"/>
  <c r="Q601" i="3"/>
  <c r="P601" i="3"/>
  <c r="O601" i="3"/>
  <c r="N601" i="3"/>
  <c r="M601" i="3"/>
  <c r="Q600" i="3"/>
  <c r="P600" i="3"/>
  <c r="O600" i="3"/>
  <c r="N600" i="3"/>
  <c r="M600" i="3"/>
  <c r="Q599" i="3"/>
  <c r="P599" i="3"/>
  <c r="O599" i="3"/>
  <c r="N599" i="3"/>
  <c r="M599" i="3"/>
  <c r="Q598" i="3"/>
  <c r="P598" i="3"/>
  <c r="O598" i="3"/>
  <c r="N598" i="3"/>
  <c r="M598" i="3"/>
  <c r="Q597" i="3"/>
  <c r="P597" i="3"/>
  <c r="O597" i="3"/>
  <c r="N597" i="3"/>
  <c r="M597" i="3"/>
  <c r="Q596" i="3"/>
  <c r="P596" i="3"/>
  <c r="O596" i="3"/>
  <c r="N596" i="3"/>
  <c r="M596" i="3"/>
  <c r="Q595" i="3"/>
  <c r="P595" i="3"/>
  <c r="O595" i="3"/>
  <c r="N595" i="3"/>
  <c r="M595" i="3"/>
  <c r="Q594" i="3"/>
  <c r="P594" i="3"/>
  <c r="O594" i="3"/>
  <c r="N594" i="3"/>
  <c r="M594" i="3"/>
  <c r="Q593" i="3"/>
  <c r="P593" i="3"/>
  <c r="O593" i="3"/>
  <c r="N593" i="3"/>
  <c r="M593" i="3"/>
  <c r="Q592" i="3"/>
  <c r="P592" i="3"/>
  <c r="O592" i="3"/>
  <c r="N592" i="3"/>
  <c r="M592" i="3"/>
  <c r="Q591" i="3"/>
  <c r="P591" i="3"/>
  <c r="O591" i="3"/>
  <c r="N591" i="3"/>
  <c r="M591" i="3"/>
  <c r="Q590" i="3"/>
  <c r="P590" i="3"/>
  <c r="O590" i="3"/>
  <c r="N590" i="3"/>
  <c r="M590" i="3"/>
  <c r="Q589" i="3"/>
  <c r="P589" i="3"/>
  <c r="O589" i="3"/>
  <c r="N589" i="3"/>
  <c r="M589" i="3"/>
  <c r="Q588" i="3"/>
  <c r="P588" i="3"/>
  <c r="O588" i="3"/>
  <c r="N588" i="3"/>
  <c r="M588" i="3"/>
  <c r="Q587" i="3"/>
  <c r="P587" i="3"/>
  <c r="O587" i="3"/>
  <c r="N587" i="3"/>
  <c r="M587" i="3"/>
  <c r="Q586" i="3"/>
  <c r="P586" i="3"/>
  <c r="O586" i="3"/>
  <c r="N586" i="3"/>
  <c r="M586" i="3"/>
  <c r="Q585" i="3"/>
  <c r="P585" i="3"/>
  <c r="O585" i="3"/>
  <c r="N585" i="3"/>
  <c r="M585" i="3"/>
  <c r="Q584" i="3"/>
  <c r="P584" i="3"/>
  <c r="O584" i="3"/>
  <c r="N584" i="3"/>
  <c r="M584" i="3"/>
  <c r="Q583" i="3"/>
  <c r="P583" i="3"/>
  <c r="O583" i="3"/>
  <c r="N583" i="3"/>
  <c r="M583" i="3"/>
  <c r="Q582" i="3"/>
  <c r="P582" i="3"/>
  <c r="O582" i="3"/>
  <c r="N582" i="3"/>
  <c r="M582" i="3"/>
  <c r="Q581" i="3"/>
  <c r="P581" i="3"/>
  <c r="O581" i="3"/>
  <c r="N581" i="3"/>
  <c r="M581" i="3"/>
  <c r="Q580" i="3"/>
  <c r="P580" i="3"/>
  <c r="O580" i="3"/>
  <c r="N580" i="3"/>
  <c r="M580" i="3"/>
  <c r="Q579" i="3"/>
  <c r="P579" i="3"/>
  <c r="O579" i="3"/>
  <c r="N579" i="3"/>
  <c r="M579" i="3"/>
  <c r="Q578" i="3"/>
  <c r="P578" i="3"/>
  <c r="O578" i="3"/>
  <c r="N578" i="3"/>
  <c r="M578" i="3"/>
  <c r="Q577" i="3"/>
  <c r="P577" i="3"/>
  <c r="O577" i="3"/>
  <c r="N577" i="3"/>
  <c r="M577" i="3"/>
  <c r="Q576" i="3"/>
  <c r="P576" i="3"/>
  <c r="O576" i="3"/>
  <c r="N576" i="3"/>
  <c r="M576" i="3"/>
  <c r="Q575" i="3"/>
  <c r="P575" i="3"/>
  <c r="O575" i="3"/>
  <c r="N575" i="3"/>
  <c r="M575" i="3"/>
  <c r="Q574" i="3"/>
  <c r="P574" i="3"/>
  <c r="O574" i="3"/>
  <c r="N574" i="3"/>
  <c r="M574" i="3"/>
  <c r="Q573" i="3"/>
  <c r="P573" i="3"/>
  <c r="O573" i="3"/>
  <c r="N573" i="3"/>
  <c r="M573" i="3"/>
  <c r="Q572" i="3"/>
  <c r="P572" i="3"/>
  <c r="O572" i="3"/>
  <c r="N572" i="3"/>
  <c r="M572" i="3"/>
  <c r="Q571" i="3"/>
  <c r="P571" i="3"/>
  <c r="O571" i="3"/>
  <c r="N571" i="3"/>
  <c r="M571" i="3"/>
  <c r="Q570" i="3"/>
  <c r="P570" i="3"/>
  <c r="O570" i="3"/>
  <c r="N570" i="3"/>
  <c r="M570" i="3"/>
  <c r="Q569" i="3"/>
  <c r="P569" i="3"/>
  <c r="O569" i="3"/>
  <c r="N569" i="3"/>
  <c r="M569" i="3"/>
  <c r="Q568" i="3"/>
  <c r="P568" i="3"/>
  <c r="O568" i="3"/>
  <c r="N568" i="3"/>
  <c r="M568" i="3"/>
  <c r="Q567" i="3"/>
  <c r="P567" i="3"/>
  <c r="O567" i="3"/>
  <c r="N567" i="3"/>
  <c r="M567" i="3"/>
  <c r="Q566" i="3"/>
  <c r="P566" i="3"/>
  <c r="O566" i="3"/>
  <c r="N566" i="3"/>
  <c r="M566" i="3"/>
  <c r="Q565" i="3"/>
  <c r="P565" i="3"/>
  <c r="O565" i="3"/>
  <c r="N565" i="3"/>
  <c r="M565" i="3"/>
  <c r="Q564" i="3"/>
  <c r="P564" i="3"/>
  <c r="O564" i="3"/>
  <c r="N564" i="3"/>
  <c r="M564" i="3"/>
  <c r="Q563" i="3"/>
  <c r="P563" i="3"/>
  <c r="O563" i="3"/>
  <c r="N563" i="3"/>
  <c r="M563" i="3"/>
  <c r="Q562" i="3"/>
  <c r="P562" i="3"/>
  <c r="O562" i="3"/>
  <c r="N562" i="3"/>
  <c r="M562" i="3"/>
  <c r="Q561" i="3"/>
  <c r="P561" i="3"/>
  <c r="O561" i="3"/>
  <c r="N561" i="3"/>
  <c r="M561" i="3"/>
  <c r="Q560" i="3"/>
  <c r="P560" i="3"/>
  <c r="O560" i="3"/>
  <c r="N560" i="3"/>
  <c r="M560" i="3"/>
  <c r="Q559" i="3"/>
  <c r="P559" i="3"/>
  <c r="O559" i="3"/>
  <c r="N559" i="3"/>
  <c r="M559" i="3"/>
  <c r="Q558" i="3"/>
  <c r="P558" i="3"/>
  <c r="O558" i="3"/>
  <c r="N558" i="3"/>
  <c r="M558" i="3"/>
  <c r="Q557" i="3"/>
  <c r="P557" i="3"/>
  <c r="O557" i="3"/>
  <c r="N557" i="3"/>
  <c r="M557" i="3"/>
  <c r="Q556" i="3"/>
  <c r="P556" i="3"/>
  <c r="O556" i="3"/>
  <c r="N556" i="3"/>
  <c r="M556" i="3"/>
  <c r="Q555" i="3"/>
  <c r="P555" i="3"/>
  <c r="O555" i="3"/>
  <c r="N555" i="3"/>
  <c r="M555" i="3"/>
  <c r="Q554" i="3"/>
  <c r="P554" i="3"/>
  <c r="O554" i="3"/>
  <c r="N554" i="3"/>
  <c r="M554" i="3"/>
  <c r="Q553" i="3"/>
  <c r="P553" i="3"/>
  <c r="O553" i="3"/>
  <c r="N553" i="3"/>
  <c r="M553" i="3"/>
  <c r="Q552" i="3"/>
  <c r="P552" i="3"/>
  <c r="O552" i="3"/>
  <c r="N552" i="3"/>
  <c r="M552" i="3"/>
  <c r="Q551" i="3"/>
  <c r="P551" i="3"/>
  <c r="O551" i="3"/>
  <c r="N551" i="3"/>
  <c r="M551" i="3"/>
  <c r="Q550" i="3"/>
  <c r="P550" i="3"/>
  <c r="O550" i="3"/>
  <c r="N550" i="3"/>
  <c r="M550" i="3"/>
  <c r="Q549" i="3"/>
  <c r="P549" i="3"/>
  <c r="O549" i="3"/>
  <c r="N549" i="3"/>
  <c r="M549" i="3"/>
  <c r="Q548" i="3"/>
  <c r="P548" i="3"/>
  <c r="O548" i="3"/>
  <c r="N548" i="3"/>
  <c r="M548" i="3"/>
  <c r="Q547" i="3"/>
  <c r="P547" i="3"/>
  <c r="O547" i="3"/>
  <c r="N547" i="3"/>
  <c r="M547" i="3"/>
  <c r="Q546" i="3"/>
  <c r="P546" i="3"/>
  <c r="O546" i="3"/>
  <c r="N546" i="3"/>
  <c r="M546" i="3"/>
  <c r="Q545" i="3"/>
  <c r="P545" i="3"/>
  <c r="O545" i="3"/>
  <c r="N545" i="3"/>
  <c r="M545" i="3"/>
  <c r="Q544" i="3"/>
  <c r="P544" i="3"/>
  <c r="O544" i="3"/>
  <c r="N544" i="3"/>
  <c r="M544" i="3"/>
  <c r="Q543" i="3"/>
  <c r="P543" i="3"/>
  <c r="O543" i="3"/>
  <c r="N543" i="3"/>
  <c r="M543" i="3"/>
  <c r="Q542" i="3"/>
  <c r="P542" i="3"/>
  <c r="O542" i="3"/>
  <c r="N542" i="3"/>
  <c r="M542" i="3"/>
  <c r="Q541" i="3"/>
  <c r="P541" i="3"/>
  <c r="O541" i="3"/>
  <c r="N541" i="3"/>
  <c r="M541" i="3"/>
  <c r="Q540" i="3"/>
  <c r="P540" i="3"/>
  <c r="O540" i="3"/>
  <c r="N540" i="3"/>
  <c r="M540" i="3"/>
  <c r="Q539" i="3"/>
  <c r="P539" i="3"/>
  <c r="O539" i="3"/>
  <c r="N539" i="3"/>
  <c r="M539" i="3"/>
  <c r="Q538" i="3"/>
  <c r="P538" i="3"/>
  <c r="O538" i="3"/>
  <c r="N538" i="3"/>
  <c r="M538" i="3"/>
  <c r="Q537" i="3"/>
  <c r="P537" i="3"/>
  <c r="O537" i="3"/>
  <c r="N537" i="3"/>
  <c r="M537" i="3"/>
  <c r="Q536" i="3"/>
  <c r="P536" i="3"/>
  <c r="O536" i="3"/>
  <c r="N536" i="3"/>
  <c r="M536" i="3"/>
  <c r="Q535" i="3"/>
  <c r="P535" i="3"/>
  <c r="O535" i="3"/>
  <c r="N535" i="3"/>
  <c r="M535" i="3"/>
  <c r="Q534" i="3"/>
  <c r="P534" i="3"/>
  <c r="O534" i="3"/>
  <c r="N534" i="3"/>
  <c r="M534" i="3"/>
  <c r="Q533" i="3"/>
  <c r="P533" i="3"/>
  <c r="O533" i="3"/>
  <c r="N533" i="3"/>
  <c r="M533" i="3"/>
  <c r="Q532" i="3"/>
  <c r="P532" i="3"/>
  <c r="O532" i="3"/>
  <c r="N532" i="3"/>
  <c r="M532" i="3"/>
  <c r="Q531" i="3"/>
  <c r="P531" i="3"/>
  <c r="O531" i="3"/>
  <c r="N531" i="3"/>
  <c r="M531" i="3"/>
  <c r="Q530" i="3"/>
  <c r="P530" i="3"/>
  <c r="O530" i="3"/>
  <c r="N530" i="3"/>
  <c r="M530" i="3"/>
  <c r="Q529" i="3"/>
  <c r="P529" i="3"/>
  <c r="O529" i="3"/>
  <c r="N529" i="3"/>
  <c r="M529" i="3"/>
  <c r="Q528" i="3"/>
  <c r="P528" i="3"/>
  <c r="O528" i="3"/>
  <c r="N528" i="3"/>
  <c r="M528" i="3"/>
  <c r="Q527" i="3"/>
  <c r="P527" i="3"/>
  <c r="O527" i="3"/>
  <c r="N527" i="3"/>
  <c r="M527" i="3"/>
  <c r="Q526" i="3"/>
  <c r="P526" i="3"/>
  <c r="O526" i="3"/>
  <c r="N526" i="3"/>
  <c r="M526" i="3"/>
  <c r="Q525" i="3"/>
  <c r="P525" i="3"/>
  <c r="O525" i="3"/>
  <c r="N525" i="3"/>
  <c r="M525" i="3"/>
  <c r="Q524" i="3"/>
  <c r="P524" i="3"/>
  <c r="O524" i="3"/>
  <c r="N524" i="3"/>
  <c r="M524" i="3"/>
  <c r="Q523" i="3"/>
  <c r="P523" i="3"/>
  <c r="O523" i="3"/>
  <c r="N523" i="3"/>
  <c r="M523" i="3"/>
  <c r="Q522" i="3"/>
  <c r="P522" i="3"/>
  <c r="O522" i="3"/>
  <c r="N522" i="3"/>
  <c r="M522" i="3"/>
  <c r="Q521" i="3"/>
  <c r="P521" i="3"/>
  <c r="O521" i="3"/>
  <c r="N521" i="3"/>
  <c r="M521" i="3"/>
  <c r="Q520" i="3"/>
  <c r="P520" i="3"/>
  <c r="O520" i="3"/>
  <c r="N520" i="3"/>
  <c r="M520" i="3"/>
  <c r="Q519" i="3"/>
  <c r="P519" i="3"/>
  <c r="O519" i="3"/>
  <c r="N519" i="3"/>
  <c r="M519" i="3"/>
  <c r="Q518" i="3"/>
  <c r="P518" i="3"/>
  <c r="O518" i="3"/>
  <c r="N518" i="3"/>
  <c r="M518" i="3"/>
  <c r="Q517" i="3"/>
  <c r="P517" i="3"/>
  <c r="O517" i="3"/>
  <c r="N517" i="3"/>
  <c r="M517" i="3"/>
  <c r="Q516" i="3"/>
  <c r="P516" i="3"/>
  <c r="O516" i="3"/>
  <c r="N516" i="3"/>
  <c r="M516" i="3"/>
  <c r="Q515" i="3"/>
  <c r="P515" i="3"/>
  <c r="O515" i="3"/>
  <c r="N515" i="3"/>
  <c r="M515" i="3"/>
  <c r="Q514" i="3"/>
  <c r="P514" i="3"/>
  <c r="O514" i="3"/>
  <c r="N514" i="3"/>
  <c r="M514" i="3"/>
  <c r="Q513" i="3"/>
  <c r="P513" i="3"/>
  <c r="O513" i="3"/>
  <c r="N513" i="3"/>
  <c r="M513" i="3"/>
  <c r="Q512" i="3"/>
  <c r="P512" i="3"/>
  <c r="O512" i="3"/>
  <c r="N512" i="3"/>
  <c r="M512" i="3"/>
  <c r="Q511" i="3"/>
  <c r="P511" i="3"/>
  <c r="O511" i="3"/>
  <c r="N511" i="3"/>
  <c r="M511" i="3"/>
  <c r="Q510" i="3"/>
  <c r="P510" i="3"/>
  <c r="O510" i="3"/>
  <c r="N510" i="3"/>
  <c r="M510" i="3"/>
  <c r="Q509" i="3"/>
  <c r="P509" i="3"/>
  <c r="O509" i="3"/>
  <c r="N509" i="3"/>
  <c r="M509" i="3"/>
  <c r="Q508" i="3"/>
  <c r="P508" i="3"/>
  <c r="O508" i="3"/>
  <c r="N508" i="3"/>
  <c r="M508" i="3"/>
  <c r="Q507" i="3"/>
  <c r="P507" i="3"/>
  <c r="O507" i="3"/>
  <c r="N507" i="3"/>
  <c r="M507" i="3"/>
  <c r="Q506" i="3"/>
  <c r="P506" i="3"/>
  <c r="O506" i="3"/>
  <c r="N506" i="3"/>
  <c r="M506" i="3"/>
  <c r="Q505" i="3"/>
  <c r="P505" i="3"/>
  <c r="O505" i="3"/>
  <c r="N505" i="3"/>
  <c r="M505" i="3"/>
  <c r="Q504" i="3"/>
  <c r="P504" i="3"/>
  <c r="O504" i="3"/>
  <c r="N504" i="3"/>
  <c r="M504" i="3"/>
  <c r="Q503" i="3"/>
  <c r="P503" i="3"/>
  <c r="O503" i="3"/>
  <c r="N503" i="3"/>
  <c r="M503" i="3"/>
  <c r="Q502" i="3"/>
  <c r="P502" i="3"/>
  <c r="O502" i="3"/>
  <c r="N502" i="3"/>
  <c r="M502" i="3"/>
  <c r="Q501" i="3"/>
  <c r="P501" i="3"/>
  <c r="O501" i="3"/>
  <c r="N501" i="3"/>
  <c r="M501" i="3"/>
  <c r="Q500" i="3"/>
  <c r="P500" i="3"/>
  <c r="O500" i="3"/>
  <c r="N500" i="3"/>
  <c r="M500" i="3"/>
  <c r="Q499" i="3"/>
  <c r="P499" i="3"/>
  <c r="O499" i="3"/>
  <c r="N499" i="3"/>
  <c r="M499" i="3"/>
  <c r="Q498" i="3"/>
  <c r="P498" i="3"/>
  <c r="O498" i="3"/>
  <c r="N498" i="3"/>
  <c r="M498" i="3"/>
  <c r="Q497" i="3"/>
  <c r="P497" i="3"/>
  <c r="O497" i="3"/>
  <c r="N497" i="3"/>
  <c r="M497" i="3"/>
  <c r="Q496" i="3"/>
  <c r="P496" i="3"/>
  <c r="O496" i="3"/>
  <c r="N496" i="3"/>
  <c r="M496" i="3"/>
  <c r="Q495" i="3"/>
  <c r="P495" i="3"/>
  <c r="O495" i="3"/>
  <c r="N495" i="3"/>
  <c r="M495" i="3"/>
  <c r="Q494" i="3"/>
  <c r="P494" i="3"/>
  <c r="O494" i="3"/>
  <c r="N494" i="3"/>
  <c r="M494" i="3"/>
  <c r="Q493" i="3"/>
  <c r="P493" i="3"/>
  <c r="O493" i="3"/>
  <c r="N493" i="3"/>
  <c r="M493" i="3"/>
  <c r="Q492" i="3"/>
  <c r="P492" i="3"/>
  <c r="O492" i="3"/>
  <c r="N492" i="3"/>
  <c r="M492" i="3"/>
  <c r="Q491" i="3"/>
  <c r="P491" i="3"/>
  <c r="O491" i="3"/>
  <c r="N491" i="3"/>
  <c r="M491" i="3"/>
  <c r="Q490" i="3"/>
  <c r="P490" i="3"/>
  <c r="O490" i="3"/>
  <c r="N490" i="3"/>
  <c r="M490" i="3"/>
  <c r="Q489" i="3"/>
  <c r="P489" i="3"/>
  <c r="O489" i="3"/>
  <c r="N489" i="3"/>
  <c r="M489" i="3"/>
  <c r="Q488" i="3"/>
  <c r="P488" i="3"/>
  <c r="O488" i="3"/>
  <c r="N488" i="3"/>
  <c r="M488" i="3"/>
  <c r="Q487" i="3"/>
  <c r="P487" i="3"/>
  <c r="O487" i="3"/>
  <c r="N487" i="3"/>
  <c r="M487" i="3"/>
  <c r="Q486" i="3"/>
  <c r="P486" i="3"/>
  <c r="O486" i="3"/>
  <c r="N486" i="3"/>
  <c r="M486" i="3"/>
  <c r="Q485" i="3"/>
  <c r="P485" i="3"/>
  <c r="O485" i="3"/>
  <c r="N485" i="3"/>
  <c r="M485" i="3"/>
  <c r="Q484" i="3"/>
  <c r="P484" i="3"/>
  <c r="O484" i="3"/>
  <c r="N484" i="3"/>
  <c r="M484" i="3"/>
  <c r="Q483" i="3"/>
  <c r="P483" i="3"/>
  <c r="O483" i="3"/>
  <c r="N483" i="3"/>
  <c r="M483" i="3"/>
  <c r="Q482" i="3"/>
  <c r="P482" i="3"/>
  <c r="O482" i="3"/>
  <c r="N482" i="3"/>
  <c r="M482" i="3"/>
  <c r="Q481" i="3"/>
  <c r="P481" i="3"/>
  <c r="O481" i="3"/>
  <c r="N481" i="3"/>
  <c r="M481" i="3"/>
  <c r="Q480" i="3"/>
  <c r="P480" i="3"/>
  <c r="O480" i="3"/>
  <c r="N480" i="3"/>
  <c r="M480" i="3"/>
  <c r="Q479" i="3"/>
  <c r="P479" i="3"/>
  <c r="O479" i="3"/>
  <c r="N479" i="3"/>
  <c r="M479" i="3"/>
  <c r="Q478" i="3"/>
  <c r="P478" i="3"/>
  <c r="O478" i="3"/>
  <c r="N478" i="3"/>
  <c r="M478" i="3"/>
  <c r="Q477" i="3"/>
  <c r="P477" i="3"/>
  <c r="O477" i="3"/>
  <c r="N477" i="3"/>
  <c r="M477" i="3"/>
  <c r="Q476" i="3"/>
  <c r="P476" i="3"/>
  <c r="O476" i="3"/>
  <c r="N476" i="3"/>
  <c r="M476" i="3"/>
  <c r="Q475" i="3"/>
  <c r="P475" i="3"/>
  <c r="O475" i="3"/>
  <c r="N475" i="3"/>
  <c r="M475" i="3"/>
  <c r="Q474" i="3"/>
  <c r="P474" i="3"/>
  <c r="O474" i="3"/>
  <c r="N474" i="3"/>
  <c r="M474" i="3"/>
  <c r="Q473" i="3"/>
  <c r="P473" i="3"/>
  <c r="O473" i="3"/>
  <c r="N473" i="3"/>
  <c r="M473" i="3"/>
  <c r="Q472" i="3"/>
  <c r="P472" i="3"/>
  <c r="O472" i="3"/>
  <c r="N472" i="3"/>
  <c r="M472" i="3"/>
  <c r="Q471" i="3"/>
  <c r="P471" i="3"/>
  <c r="O471" i="3"/>
  <c r="N471" i="3"/>
  <c r="M471" i="3"/>
  <c r="Q470" i="3"/>
  <c r="P470" i="3"/>
  <c r="O470" i="3"/>
  <c r="N470" i="3"/>
  <c r="M470" i="3"/>
  <c r="Q469" i="3"/>
  <c r="P469" i="3"/>
  <c r="O469" i="3"/>
  <c r="N469" i="3"/>
  <c r="M469" i="3"/>
  <c r="Q468" i="3"/>
  <c r="P468" i="3"/>
  <c r="O468" i="3"/>
  <c r="N468" i="3"/>
  <c r="M468" i="3"/>
  <c r="Q467" i="3"/>
  <c r="P467" i="3"/>
  <c r="O467" i="3"/>
  <c r="N467" i="3"/>
  <c r="M467" i="3"/>
  <c r="Q466" i="3"/>
  <c r="P466" i="3"/>
  <c r="O466" i="3"/>
  <c r="N466" i="3"/>
  <c r="M466" i="3"/>
  <c r="Q465" i="3"/>
  <c r="P465" i="3"/>
  <c r="O465" i="3"/>
  <c r="N465" i="3"/>
  <c r="M465" i="3"/>
  <c r="Q464" i="3"/>
  <c r="P464" i="3"/>
  <c r="O464" i="3"/>
  <c r="N464" i="3"/>
  <c r="M464" i="3"/>
  <c r="Q463" i="3"/>
  <c r="P463" i="3"/>
  <c r="O463" i="3"/>
  <c r="N463" i="3"/>
  <c r="M463" i="3"/>
  <c r="Q462" i="3"/>
  <c r="P462" i="3"/>
  <c r="O462" i="3"/>
  <c r="N462" i="3"/>
  <c r="M462" i="3"/>
  <c r="Q461" i="3"/>
  <c r="P461" i="3"/>
  <c r="O461" i="3"/>
  <c r="N461" i="3"/>
  <c r="M461" i="3"/>
  <c r="Q460" i="3"/>
  <c r="P460" i="3"/>
  <c r="O460" i="3"/>
  <c r="N460" i="3"/>
  <c r="M460" i="3"/>
  <c r="Q459" i="3"/>
  <c r="P459" i="3"/>
  <c r="O459" i="3"/>
  <c r="N459" i="3"/>
  <c r="M459" i="3"/>
  <c r="Q458" i="3"/>
  <c r="P458" i="3"/>
  <c r="O458" i="3"/>
  <c r="N458" i="3"/>
  <c r="M458" i="3"/>
  <c r="Q457" i="3"/>
  <c r="P457" i="3"/>
  <c r="O457" i="3"/>
  <c r="N457" i="3"/>
  <c r="M457" i="3"/>
  <c r="Q456" i="3"/>
  <c r="P456" i="3"/>
  <c r="O456" i="3"/>
  <c r="N456" i="3"/>
  <c r="M456" i="3"/>
  <c r="Q455" i="3"/>
  <c r="P455" i="3"/>
  <c r="O455" i="3"/>
  <c r="N455" i="3"/>
  <c r="M455" i="3"/>
  <c r="Q454" i="3"/>
  <c r="P454" i="3"/>
  <c r="O454" i="3"/>
  <c r="N454" i="3"/>
  <c r="M454" i="3"/>
  <c r="Q453" i="3"/>
  <c r="P453" i="3"/>
  <c r="O453" i="3"/>
  <c r="N453" i="3"/>
  <c r="M453" i="3"/>
  <c r="Q452" i="3"/>
  <c r="P452" i="3"/>
  <c r="O452" i="3"/>
  <c r="N452" i="3"/>
  <c r="M452" i="3"/>
  <c r="Q451" i="3"/>
  <c r="P451" i="3"/>
  <c r="O451" i="3"/>
  <c r="N451" i="3"/>
  <c r="M451" i="3"/>
  <c r="Q450" i="3"/>
  <c r="P450" i="3"/>
  <c r="O450" i="3"/>
  <c r="N450" i="3"/>
  <c r="M450" i="3"/>
  <c r="Q449" i="3"/>
  <c r="P449" i="3"/>
  <c r="O449" i="3"/>
  <c r="N449" i="3"/>
  <c r="M449" i="3"/>
  <c r="Q448" i="3"/>
  <c r="P448" i="3"/>
  <c r="O448" i="3"/>
  <c r="N448" i="3"/>
  <c r="M448" i="3"/>
  <c r="Q447" i="3"/>
  <c r="P447" i="3"/>
  <c r="O447" i="3"/>
  <c r="N447" i="3"/>
  <c r="M447" i="3"/>
  <c r="Q446" i="3"/>
  <c r="P446" i="3"/>
  <c r="O446" i="3"/>
  <c r="N446" i="3"/>
  <c r="M446" i="3"/>
  <c r="Q445" i="3"/>
  <c r="P445" i="3"/>
  <c r="O445" i="3"/>
  <c r="N445" i="3"/>
  <c r="M445" i="3"/>
  <c r="Q444" i="3"/>
  <c r="P444" i="3"/>
  <c r="O444" i="3"/>
  <c r="N444" i="3"/>
  <c r="M444" i="3"/>
  <c r="Q443" i="3"/>
  <c r="P443" i="3"/>
  <c r="O443" i="3"/>
  <c r="N443" i="3"/>
  <c r="M443" i="3"/>
  <c r="Q442" i="3"/>
  <c r="P442" i="3"/>
  <c r="O442" i="3"/>
  <c r="N442" i="3"/>
  <c r="M442" i="3"/>
  <c r="Q441" i="3"/>
  <c r="P441" i="3"/>
  <c r="O441" i="3"/>
  <c r="N441" i="3"/>
  <c r="M441" i="3"/>
  <c r="Q440" i="3"/>
  <c r="P440" i="3"/>
  <c r="O440" i="3"/>
  <c r="N440" i="3"/>
  <c r="M440" i="3"/>
  <c r="Q439" i="3"/>
  <c r="P439" i="3"/>
  <c r="O439" i="3"/>
  <c r="N439" i="3"/>
  <c r="M439" i="3"/>
  <c r="Q438" i="3"/>
  <c r="P438" i="3"/>
  <c r="O438" i="3"/>
  <c r="N438" i="3"/>
  <c r="M438" i="3"/>
  <c r="Q437" i="3"/>
  <c r="P437" i="3"/>
  <c r="O437" i="3"/>
  <c r="N437" i="3"/>
  <c r="M437" i="3"/>
  <c r="Q436" i="3"/>
  <c r="P436" i="3"/>
  <c r="O436" i="3"/>
  <c r="N436" i="3"/>
  <c r="M436" i="3"/>
  <c r="Q435" i="3"/>
  <c r="P435" i="3"/>
  <c r="O435" i="3"/>
  <c r="N435" i="3"/>
  <c r="M435" i="3"/>
  <c r="Q434" i="3"/>
  <c r="P434" i="3"/>
  <c r="O434" i="3"/>
  <c r="N434" i="3"/>
  <c r="M434" i="3"/>
  <c r="Q433" i="3"/>
  <c r="P433" i="3"/>
  <c r="O433" i="3"/>
  <c r="N433" i="3"/>
  <c r="M433" i="3"/>
  <c r="Q432" i="3"/>
  <c r="P432" i="3"/>
  <c r="O432" i="3"/>
  <c r="N432" i="3"/>
  <c r="M432" i="3"/>
  <c r="Q431" i="3"/>
  <c r="P431" i="3"/>
  <c r="O431" i="3"/>
  <c r="N431" i="3"/>
  <c r="M431" i="3"/>
  <c r="Q430" i="3"/>
  <c r="P430" i="3"/>
  <c r="O430" i="3"/>
  <c r="N430" i="3"/>
  <c r="M430" i="3"/>
  <c r="Q429" i="3"/>
  <c r="P429" i="3"/>
  <c r="O429" i="3"/>
  <c r="N429" i="3"/>
  <c r="M429" i="3"/>
  <c r="Q428" i="3"/>
  <c r="P428" i="3"/>
  <c r="O428" i="3"/>
  <c r="N428" i="3"/>
  <c r="M428" i="3"/>
  <c r="Q427" i="3"/>
  <c r="P427" i="3"/>
  <c r="O427" i="3"/>
  <c r="N427" i="3"/>
  <c r="M427" i="3"/>
  <c r="Q426" i="3"/>
  <c r="P426" i="3"/>
  <c r="O426" i="3"/>
  <c r="N426" i="3"/>
  <c r="M426" i="3"/>
  <c r="Q425" i="3"/>
  <c r="P425" i="3"/>
  <c r="O425" i="3"/>
  <c r="N425" i="3"/>
  <c r="M425" i="3"/>
  <c r="Q424" i="3"/>
  <c r="P424" i="3"/>
  <c r="O424" i="3"/>
  <c r="N424" i="3"/>
  <c r="M424" i="3"/>
  <c r="Q423" i="3"/>
  <c r="P423" i="3"/>
  <c r="O423" i="3"/>
  <c r="N423" i="3"/>
  <c r="M423" i="3"/>
  <c r="Q422" i="3"/>
  <c r="P422" i="3"/>
  <c r="O422" i="3"/>
  <c r="N422" i="3"/>
  <c r="M422" i="3"/>
  <c r="Q421" i="3"/>
  <c r="P421" i="3"/>
  <c r="O421" i="3"/>
  <c r="N421" i="3"/>
  <c r="M421" i="3"/>
  <c r="Q420" i="3"/>
  <c r="P420" i="3"/>
  <c r="O420" i="3"/>
  <c r="N420" i="3"/>
  <c r="M420" i="3"/>
  <c r="Q419" i="3"/>
  <c r="P419" i="3"/>
  <c r="O419" i="3"/>
  <c r="N419" i="3"/>
  <c r="M419" i="3"/>
  <c r="Q418" i="3"/>
  <c r="P418" i="3"/>
  <c r="O418" i="3"/>
  <c r="N418" i="3"/>
  <c r="M418" i="3"/>
  <c r="Q417" i="3"/>
  <c r="P417" i="3"/>
  <c r="O417" i="3"/>
  <c r="N417" i="3"/>
  <c r="M417" i="3"/>
  <c r="Q416" i="3"/>
  <c r="P416" i="3"/>
  <c r="O416" i="3"/>
  <c r="N416" i="3"/>
  <c r="M416" i="3"/>
  <c r="Q415" i="3"/>
  <c r="P415" i="3"/>
  <c r="O415" i="3"/>
  <c r="N415" i="3"/>
  <c r="M415" i="3"/>
  <c r="Q414" i="3"/>
  <c r="P414" i="3"/>
  <c r="O414" i="3"/>
  <c r="N414" i="3"/>
  <c r="M414" i="3"/>
  <c r="Q413" i="3"/>
  <c r="P413" i="3"/>
  <c r="O413" i="3"/>
  <c r="N413" i="3"/>
  <c r="M413" i="3"/>
  <c r="Q412" i="3"/>
  <c r="P412" i="3"/>
  <c r="O412" i="3"/>
  <c r="N412" i="3"/>
  <c r="M412" i="3"/>
  <c r="Q411" i="3"/>
  <c r="P411" i="3"/>
  <c r="O411" i="3"/>
  <c r="N411" i="3"/>
  <c r="M411" i="3"/>
  <c r="Q410" i="3"/>
  <c r="P410" i="3"/>
  <c r="O410" i="3"/>
  <c r="N410" i="3"/>
  <c r="M410" i="3"/>
  <c r="Q409" i="3"/>
  <c r="P409" i="3"/>
  <c r="O409" i="3"/>
  <c r="N409" i="3"/>
  <c r="M409" i="3"/>
  <c r="Q408" i="3"/>
  <c r="P408" i="3"/>
  <c r="O408" i="3"/>
  <c r="N408" i="3"/>
  <c r="M408" i="3"/>
  <c r="Q407" i="3"/>
  <c r="P407" i="3"/>
  <c r="O407" i="3"/>
  <c r="N407" i="3"/>
  <c r="M407" i="3"/>
  <c r="Q406" i="3"/>
  <c r="P406" i="3"/>
  <c r="O406" i="3"/>
  <c r="N406" i="3"/>
  <c r="M406" i="3"/>
  <c r="Q405" i="3"/>
  <c r="P405" i="3"/>
  <c r="O405" i="3"/>
  <c r="N405" i="3"/>
  <c r="M405" i="3"/>
  <c r="Q404" i="3"/>
  <c r="P404" i="3"/>
  <c r="O404" i="3"/>
  <c r="N404" i="3"/>
  <c r="M404" i="3"/>
  <c r="Q403" i="3"/>
  <c r="P403" i="3"/>
  <c r="O403" i="3"/>
  <c r="N403" i="3"/>
  <c r="M403" i="3"/>
  <c r="Q402" i="3"/>
  <c r="P402" i="3"/>
  <c r="O402" i="3"/>
  <c r="N402" i="3"/>
  <c r="M402" i="3"/>
  <c r="Q401" i="3"/>
  <c r="P401" i="3"/>
  <c r="O401" i="3"/>
  <c r="N401" i="3"/>
  <c r="M401" i="3"/>
  <c r="Q400" i="3"/>
  <c r="P400" i="3"/>
  <c r="O400" i="3"/>
  <c r="N400" i="3"/>
  <c r="M400" i="3"/>
  <c r="Q399" i="3"/>
  <c r="P399" i="3"/>
  <c r="O399" i="3"/>
  <c r="N399" i="3"/>
  <c r="M399" i="3"/>
  <c r="Q398" i="3"/>
  <c r="P398" i="3"/>
  <c r="O398" i="3"/>
  <c r="N398" i="3"/>
  <c r="M398" i="3"/>
  <c r="Q397" i="3"/>
  <c r="P397" i="3"/>
  <c r="O397" i="3"/>
  <c r="N397" i="3"/>
  <c r="M397" i="3"/>
  <c r="Q396" i="3"/>
  <c r="P396" i="3"/>
  <c r="O396" i="3"/>
  <c r="N396" i="3"/>
  <c r="M396" i="3"/>
  <c r="Q395" i="3"/>
  <c r="P395" i="3"/>
  <c r="O395" i="3"/>
  <c r="N395" i="3"/>
  <c r="M395" i="3"/>
  <c r="Q394" i="3"/>
  <c r="P394" i="3"/>
  <c r="O394" i="3"/>
  <c r="N394" i="3"/>
  <c r="M394" i="3"/>
  <c r="Q393" i="3"/>
  <c r="P393" i="3"/>
  <c r="O393" i="3"/>
  <c r="N393" i="3"/>
  <c r="M393" i="3"/>
  <c r="Q392" i="3"/>
  <c r="P392" i="3"/>
  <c r="O392" i="3"/>
  <c r="N392" i="3"/>
  <c r="M392" i="3"/>
  <c r="Q391" i="3"/>
  <c r="P391" i="3"/>
  <c r="O391" i="3"/>
  <c r="N391" i="3"/>
  <c r="M391" i="3"/>
  <c r="Q390" i="3"/>
  <c r="P390" i="3"/>
  <c r="O390" i="3"/>
  <c r="N390" i="3"/>
  <c r="M390" i="3"/>
  <c r="Q389" i="3"/>
  <c r="P389" i="3"/>
  <c r="O389" i="3"/>
  <c r="N389" i="3"/>
  <c r="M389" i="3"/>
  <c r="Q388" i="3"/>
  <c r="P388" i="3"/>
  <c r="O388" i="3"/>
  <c r="N388" i="3"/>
  <c r="M388" i="3"/>
  <c r="Q387" i="3"/>
  <c r="P387" i="3"/>
  <c r="O387" i="3"/>
  <c r="N387" i="3"/>
  <c r="M387" i="3"/>
  <c r="Q386" i="3"/>
  <c r="P386" i="3"/>
  <c r="O386" i="3"/>
  <c r="N386" i="3"/>
  <c r="M386" i="3"/>
  <c r="Q385" i="3"/>
  <c r="P385" i="3"/>
  <c r="O385" i="3"/>
  <c r="N385" i="3"/>
  <c r="M385" i="3"/>
  <c r="Q384" i="3"/>
  <c r="P384" i="3"/>
  <c r="O384" i="3"/>
  <c r="N384" i="3"/>
  <c r="M384" i="3"/>
  <c r="Q383" i="3"/>
  <c r="P383" i="3"/>
  <c r="O383" i="3"/>
  <c r="N383" i="3"/>
  <c r="M383" i="3"/>
  <c r="Q382" i="3"/>
  <c r="P382" i="3"/>
  <c r="O382" i="3"/>
  <c r="N382" i="3"/>
  <c r="M382" i="3"/>
  <c r="Q381" i="3"/>
  <c r="P381" i="3"/>
  <c r="O381" i="3"/>
  <c r="N381" i="3"/>
  <c r="M381" i="3"/>
  <c r="Q380" i="3"/>
  <c r="P380" i="3"/>
  <c r="O380" i="3"/>
  <c r="N380" i="3"/>
  <c r="M380" i="3"/>
  <c r="Q379" i="3"/>
  <c r="P379" i="3"/>
  <c r="O379" i="3"/>
  <c r="N379" i="3"/>
  <c r="M379" i="3"/>
  <c r="Q378" i="3"/>
  <c r="P378" i="3"/>
  <c r="O378" i="3"/>
  <c r="N378" i="3"/>
  <c r="M378" i="3"/>
  <c r="Q377" i="3"/>
  <c r="P377" i="3"/>
  <c r="O377" i="3"/>
  <c r="N377" i="3"/>
  <c r="M377" i="3"/>
  <c r="Q376" i="3"/>
  <c r="P376" i="3"/>
  <c r="O376" i="3"/>
  <c r="N376" i="3"/>
  <c r="M376" i="3"/>
  <c r="Q375" i="3"/>
  <c r="P375" i="3"/>
  <c r="O375" i="3"/>
  <c r="N375" i="3"/>
  <c r="M375" i="3"/>
  <c r="Q374" i="3"/>
  <c r="P374" i="3"/>
  <c r="O374" i="3"/>
  <c r="N374" i="3"/>
  <c r="M374" i="3"/>
  <c r="Q373" i="3"/>
  <c r="P373" i="3"/>
  <c r="O373" i="3"/>
  <c r="N373" i="3"/>
  <c r="M373" i="3"/>
  <c r="Q372" i="3"/>
  <c r="P372" i="3"/>
  <c r="O372" i="3"/>
  <c r="N372" i="3"/>
  <c r="M372" i="3"/>
  <c r="Q371" i="3"/>
  <c r="P371" i="3"/>
  <c r="O371" i="3"/>
  <c r="N371" i="3"/>
  <c r="M371" i="3"/>
  <c r="Q370" i="3"/>
  <c r="P370" i="3"/>
  <c r="O370" i="3"/>
  <c r="N370" i="3"/>
  <c r="M370" i="3"/>
  <c r="Q369" i="3"/>
  <c r="P369" i="3"/>
  <c r="O369" i="3"/>
  <c r="N369" i="3"/>
  <c r="M369" i="3"/>
  <c r="Q368" i="3"/>
  <c r="P368" i="3"/>
  <c r="O368" i="3"/>
  <c r="N368" i="3"/>
  <c r="M368" i="3"/>
  <c r="Q367" i="3"/>
  <c r="P367" i="3"/>
  <c r="O367" i="3"/>
  <c r="N367" i="3"/>
  <c r="M367" i="3"/>
  <c r="Q366" i="3"/>
  <c r="P366" i="3"/>
  <c r="O366" i="3"/>
  <c r="N366" i="3"/>
  <c r="M366" i="3"/>
  <c r="Q365" i="3"/>
  <c r="P365" i="3"/>
  <c r="O365" i="3"/>
  <c r="N365" i="3"/>
  <c r="M365" i="3"/>
  <c r="Q364" i="3"/>
  <c r="P364" i="3"/>
  <c r="O364" i="3"/>
  <c r="N364" i="3"/>
  <c r="M364" i="3"/>
  <c r="Q363" i="3"/>
  <c r="P363" i="3"/>
  <c r="O363" i="3"/>
  <c r="N363" i="3"/>
  <c r="M363" i="3"/>
  <c r="Q362" i="3"/>
  <c r="P362" i="3"/>
  <c r="O362" i="3"/>
  <c r="N362" i="3"/>
  <c r="M362" i="3"/>
  <c r="Q361" i="3"/>
  <c r="P361" i="3"/>
  <c r="O361" i="3"/>
  <c r="N361" i="3"/>
  <c r="M361" i="3"/>
  <c r="Q360" i="3"/>
  <c r="P360" i="3"/>
  <c r="O360" i="3"/>
  <c r="N360" i="3"/>
  <c r="M360" i="3"/>
  <c r="Q359" i="3"/>
  <c r="P359" i="3"/>
  <c r="O359" i="3"/>
  <c r="N359" i="3"/>
  <c r="M359" i="3"/>
  <c r="Q358" i="3"/>
  <c r="P358" i="3"/>
  <c r="O358" i="3"/>
  <c r="N358" i="3"/>
  <c r="M358" i="3"/>
  <c r="Q357" i="3"/>
  <c r="P357" i="3"/>
  <c r="O357" i="3"/>
  <c r="N357" i="3"/>
  <c r="M357" i="3"/>
  <c r="Q356" i="3"/>
  <c r="P356" i="3"/>
  <c r="O356" i="3"/>
  <c r="N356" i="3"/>
  <c r="M356" i="3"/>
  <c r="Q355" i="3"/>
  <c r="P355" i="3"/>
  <c r="O355" i="3"/>
  <c r="N355" i="3"/>
  <c r="M355" i="3"/>
  <c r="Q354" i="3"/>
  <c r="P354" i="3"/>
  <c r="O354" i="3"/>
  <c r="N354" i="3"/>
  <c r="M354" i="3"/>
  <c r="Q353" i="3"/>
  <c r="P353" i="3"/>
  <c r="O353" i="3"/>
  <c r="N353" i="3"/>
  <c r="M353" i="3"/>
  <c r="Q352" i="3"/>
  <c r="P352" i="3"/>
  <c r="O352" i="3"/>
  <c r="N352" i="3"/>
  <c r="M352" i="3"/>
  <c r="Q351" i="3"/>
  <c r="P351" i="3"/>
  <c r="O351" i="3"/>
  <c r="N351" i="3"/>
  <c r="M351" i="3"/>
  <c r="Q350" i="3"/>
  <c r="P350" i="3"/>
  <c r="O350" i="3"/>
  <c r="N350" i="3"/>
  <c r="M350" i="3"/>
  <c r="Q349" i="3"/>
  <c r="P349" i="3"/>
  <c r="O349" i="3"/>
  <c r="N349" i="3"/>
  <c r="M349" i="3"/>
  <c r="Q348" i="3"/>
  <c r="P348" i="3"/>
  <c r="O348" i="3"/>
  <c r="N348" i="3"/>
  <c r="M348" i="3"/>
  <c r="Q347" i="3"/>
  <c r="P347" i="3"/>
  <c r="O347" i="3"/>
  <c r="N347" i="3"/>
  <c r="M347" i="3"/>
  <c r="Q346" i="3"/>
  <c r="P346" i="3"/>
  <c r="O346" i="3"/>
  <c r="N346" i="3"/>
  <c r="M346" i="3"/>
  <c r="Q345" i="3"/>
  <c r="P345" i="3"/>
  <c r="O345" i="3"/>
  <c r="N345" i="3"/>
  <c r="M345" i="3"/>
  <c r="Q344" i="3"/>
  <c r="P344" i="3"/>
  <c r="O344" i="3"/>
  <c r="N344" i="3"/>
  <c r="M344" i="3"/>
  <c r="Q343" i="3"/>
  <c r="P343" i="3"/>
  <c r="O343" i="3"/>
  <c r="N343" i="3"/>
  <c r="M343" i="3"/>
  <c r="Q342" i="3"/>
  <c r="P342" i="3"/>
  <c r="O342" i="3"/>
  <c r="N342" i="3"/>
  <c r="M342" i="3"/>
  <c r="Q341" i="3"/>
  <c r="P341" i="3"/>
  <c r="O341" i="3"/>
  <c r="N341" i="3"/>
  <c r="M341" i="3"/>
  <c r="Q340" i="3"/>
  <c r="P340" i="3"/>
  <c r="O340" i="3"/>
  <c r="N340" i="3"/>
  <c r="M340" i="3"/>
  <c r="Q339" i="3"/>
  <c r="P339" i="3"/>
  <c r="O339" i="3"/>
  <c r="N339" i="3"/>
  <c r="M339" i="3"/>
  <c r="Q338" i="3"/>
  <c r="P338" i="3"/>
  <c r="O338" i="3"/>
  <c r="N338" i="3"/>
  <c r="M338" i="3"/>
  <c r="Q337" i="3"/>
  <c r="P337" i="3"/>
  <c r="O337" i="3"/>
  <c r="N337" i="3"/>
  <c r="M337" i="3"/>
  <c r="Q336" i="3"/>
  <c r="P336" i="3"/>
  <c r="O336" i="3"/>
  <c r="N336" i="3"/>
  <c r="M336" i="3"/>
  <c r="Q335" i="3"/>
  <c r="P335" i="3"/>
  <c r="O335" i="3"/>
  <c r="N335" i="3"/>
  <c r="M335" i="3"/>
  <c r="Q334" i="3"/>
  <c r="P334" i="3"/>
  <c r="O334" i="3"/>
  <c r="N334" i="3"/>
  <c r="M334" i="3"/>
  <c r="Q333" i="3"/>
  <c r="P333" i="3"/>
  <c r="O333" i="3"/>
  <c r="N333" i="3"/>
  <c r="M333" i="3"/>
  <c r="Q332" i="3"/>
  <c r="P332" i="3"/>
  <c r="O332" i="3"/>
  <c r="N332" i="3"/>
  <c r="M332" i="3"/>
  <c r="Q331" i="3"/>
  <c r="P331" i="3"/>
  <c r="O331" i="3"/>
  <c r="N331" i="3"/>
  <c r="M331" i="3"/>
  <c r="Q330" i="3"/>
  <c r="P330" i="3"/>
  <c r="O330" i="3"/>
  <c r="N330" i="3"/>
  <c r="M330" i="3"/>
  <c r="Q329" i="3"/>
  <c r="P329" i="3"/>
  <c r="O329" i="3"/>
  <c r="N329" i="3"/>
  <c r="M329" i="3"/>
  <c r="Q328" i="3"/>
  <c r="P328" i="3"/>
  <c r="O328" i="3"/>
  <c r="N328" i="3"/>
  <c r="M328" i="3"/>
  <c r="Q327" i="3"/>
  <c r="P327" i="3"/>
  <c r="O327" i="3"/>
  <c r="N327" i="3"/>
  <c r="M327" i="3"/>
  <c r="Q326" i="3"/>
  <c r="P326" i="3"/>
  <c r="O326" i="3"/>
  <c r="N326" i="3"/>
  <c r="M326" i="3"/>
  <c r="Q325" i="3"/>
  <c r="P325" i="3"/>
  <c r="O325" i="3"/>
  <c r="N325" i="3"/>
  <c r="M325" i="3"/>
  <c r="Q324" i="3"/>
  <c r="P324" i="3"/>
  <c r="O324" i="3"/>
  <c r="N324" i="3"/>
  <c r="M324" i="3"/>
  <c r="Q323" i="3"/>
  <c r="P323" i="3"/>
  <c r="O323" i="3"/>
  <c r="N323" i="3"/>
  <c r="M323" i="3"/>
  <c r="Q322" i="3"/>
  <c r="P322" i="3"/>
  <c r="O322" i="3"/>
  <c r="N322" i="3"/>
  <c r="M322" i="3"/>
  <c r="Q321" i="3"/>
  <c r="P321" i="3"/>
  <c r="O321" i="3"/>
  <c r="N321" i="3"/>
  <c r="M321" i="3"/>
  <c r="Q320" i="3"/>
  <c r="P320" i="3"/>
  <c r="O320" i="3"/>
  <c r="N320" i="3"/>
  <c r="M320" i="3"/>
  <c r="Q319" i="3"/>
  <c r="P319" i="3"/>
  <c r="O319" i="3"/>
  <c r="N319" i="3"/>
  <c r="M319" i="3"/>
  <c r="Q318" i="3"/>
  <c r="P318" i="3"/>
  <c r="O318" i="3"/>
  <c r="N318" i="3"/>
  <c r="M318" i="3"/>
  <c r="Q317" i="3"/>
  <c r="P317" i="3"/>
  <c r="O317" i="3"/>
  <c r="N317" i="3"/>
  <c r="M317" i="3"/>
  <c r="Q316" i="3"/>
  <c r="P316" i="3"/>
  <c r="O316" i="3"/>
  <c r="N316" i="3"/>
  <c r="M316" i="3"/>
  <c r="Q315" i="3"/>
  <c r="P315" i="3"/>
  <c r="O315" i="3"/>
  <c r="N315" i="3"/>
  <c r="M315" i="3"/>
  <c r="Q314" i="3"/>
  <c r="P314" i="3"/>
  <c r="O314" i="3"/>
  <c r="N314" i="3"/>
  <c r="M314" i="3"/>
  <c r="Q313" i="3"/>
  <c r="P313" i="3"/>
  <c r="O313" i="3"/>
  <c r="N313" i="3"/>
  <c r="M313" i="3"/>
  <c r="Q312" i="3"/>
  <c r="P312" i="3"/>
  <c r="O312" i="3"/>
  <c r="N312" i="3"/>
  <c r="M312" i="3"/>
  <c r="Q311" i="3"/>
  <c r="P311" i="3"/>
  <c r="O311" i="3"/>
  <c r="N311" i="3"/>
  <c r="M311" i="3"/>
  <c r="Q310" i="3"/>
  <c r="P310" i="3"/>
  <c r="O310" i="3"/>
  <c r="N310" i="3"/>
  <c r="M310" i="3"/>
  <c r="Q309" i="3"/>
  <c r="P309" i="3"/>
  <c r="O309" i="3"/>
  <c r="N309" i="3"/>
  <c r="M309" i="3"/>
  <c r="Q308" i="3"/>
  <c r="P308" i="3"/>
  <c r="O308" i="3"/>
  <c r="N308" i="3"/>
  <c r="M308" i="3"/>
  <c r="Q307" i="3"/>
  <c r="P307" i="3"/>
  <c r="O307" i="3"/>
  <c r="N307" i="3"/>
  <c r="M307" i="3"/>
  <c r="Q306" i="3"/>
  <c r="P306" i="3"/>
  <c r="O306" i="3"/>
  <c r="N306" i="3"/>
  <c r="M306" i="3"/>
  <c r="Q305" i="3"/>
  <c r="P305" i="3"/>
  <c r="O305" i="3"/>
  <c r="N305" i="3"/>
  <c r="M305" i="3"/>
  <c r="Q304" i="3"/>
  <c r="P304" i="3"/>
  <c r="O304" i="3"/>
  <c r="N304" i="3"/>
  <c r="M304" i="3"/>
  <c r="Q303" i="3"/>
  <c r="P303" i="3"/>
  <c r="O303" i="3"/>
  <c r="N303" i="3"/>
  <c r="M303" i="3"/>
  <c r="Q302" i="3"/>
  <c r="P302" i="3"/>
  <c r="O302" i="3"/>
  <c r="N302" i="3"/>
  <c r="M302" i="3"/>
  <c r="Q301" i="3"/>
  <c r="P301" i="3"/>
  <c r="O301" i="3"/>
  <c r="N301" i="3"/>
  <c r="M301" i="3"/>
  <c r="Q300" i="3"/>
  <c r="P300" i="3"/>
  <c r="O300" i="3"/>
  <c r="N300" i="3"/>
  <c r="M300" i="3"/>
  <c r="Q299" i="3"/>
  <c r="P299" i="3"/>
  <c r="O299" i="3"/>
  <c r="N299" i="3"/>
  <c r="M299" i="3"/>
  <c r="Q298" i="3"/>
  <c r="P298" i="3"/>
  <c r="O298" i="3"/>
  <c r="N298" i="3"/>
  <c r="M298" i="3"/>
  <c r="Q297" i="3"/>
  <c r="P297" i="3"/>
  <c r="O297" i="3"/>
  <c r="N297" i="3"/>
  <c r="M297" i="3"/>
  <c r="Q296" i="3"/>
  <c r="P296" i="3"/>
  <c r="O296" i="3"/>
  <c r="N296" i="3"/>
  <c r="M296" i="3"/>
  <c r="Q295" i="3"/>
  <c r="P295" i="3"/>
  <c r="O295" i="3"/>
  <c r="N295" i="3"/>
  <c r="M295" i="3"/>
  <c r="Q294" i="3"/>
  <c r="P294" i="3"/>
  <c r="O294" i="3"/>
  <c r="N294" i="3"/>
  <c r="M294" i="3"/>
  <c r="Q293" i="3"/>
  <c r="P293" i="3"/>
  <c r="O293" i="3"/>
  <c r="N293" i="3"/>
  <c r="M293" i="3"/>
  <c r="Q292" i="3"/>
  <c r="P292" i="3"/>
  <c r="O292" i="3"/>
  <c r="N292" i="3"/>
  <c r="M292" i="3"/>
  <c r="Q291" i="3"/>
  <c r="P291" i="3"/>
  <c r="O291" i="3"/>
  <c r="N291" i="3"/>
  <c r="M291" i="3"/>
  <c r="Q290" i="3"/>
  <c r="P290" i="3"/>
  <c r="O290" i="3"/>
  <c r="N290" i="3"/>
  <c r="M290" i="3"/>
  <c r="Q289" i="3"/>
  <c r="P289" i="3"/>
  <c r="O289" i="3"/>
  <c r="N289" i="3"/>
  <c r="M289" i="3"/>
  <c r="Q288" i="3"/>
  <c r="P288" i="3"/>
  <c r="O288" i="3"/>
  <c r="N288" i="3"/>
  <c r="M288" i="3"/>
  <c r="Q287" i="3"/>
  <c r="P287" i="3"/>
  <c r="O287" i="3"/>
  <c r="N287" i="3"/>
  <c r="M287" i="3"/>
  <c r="Q286" i="3"/>
  <c r="P286" i="3"/>
  <c r="O286" i="3"/>
  <c r="N286" i="3"/>
  <c r="M286" i="3"/>
  <c r="Q285" i="3"/>
  <c r="P285" i="3"/>
  <c r="O285" i="3"/>
  <c r="N285" i="3"/>
  <c r="M285" i="3"/>
  <c r="Q284" i="3"/>
  <c r="P284" i="3"/>
  <c r="O284" i="3"/>
  <c r="N284" i="3"/>
  <c r="M284" i="3"/>
  <c r="Q283" i="3"/>
  <c r="P283" i="3"/>
  <c r="O283" i="3"/>
  <c r="N283" i="3"/>
  <c r="M283" i="3"/>
  <c r="Q282" i="3"/>
  <c r="P282" i="3"/>
  <c r="O282" i="3"/>
  <c r="N282" i="3"/>
  <c r="M282" i="3"/>
  <c r="Q281" i="3"/>
  <c r="P281" i="3"/>
  <c r="O281" i="3"/>
  <c r="N281" i="3"/>
  <c r="M281" i="3"/>
  <c r="Q280" i="3"/>
  <c r="P280" i="3"/>
  <c r="O280" i="3"/>
  <c r="N280" i="3"/>
  <c r="M280" i="3"/>
  <c r="Q279" i="3"/>
  <c r="P279" i="3"/>
  <c r="O279" i="3"/>
  <c r="N279" i="3"/>
  <c r="M279" i="3"/>
  <c r="Q278" i="3"/>
  <c r="P278" i="3"/>
  <c r="O278" i="3"/>
  <c r="N278" i="3"/>
  <c r="M278" i="3"/>
  <c r="Q277" i="3"/>
  <c r="P277" i="3"/>
  <c r="O277" i="3"/>
  <c r="N277" i="3"/>
  <c r="M277" i="3"/>
  <c r="Q276" i="3"/>
  <c r="P276" i="3"/>
  <c r="O276" i="3"/>
  <c r="N276" i="3"/>
  <c r="M276" i="3"/>
  <c r="Q275" i="3"/>
  <c r="P275" i="3"/>
  <c r="O275" i="3"/>
  <c r="N275" i="3"/>
  <c r="M275" i="3"/>
  <c r="Q274" i="3"/>
  <c r="P274" i="3"/>
  <c r="O274" i="3"/>
  <c r="N274" i="3"/>
  <c r="M274" i="3"/>
  <c r="Q273" i="3"/>
  <c r="P273" i="3"/>
  <c r="O273" i="3"/>
  <c r="N273" i="3"/>
  <c r="M273" i="3"/>
  <c r="Q272" i="3"/>
  <c r="P272" i="3"/>
  <c r="O272" i="3"/>
  <c r="N272" i="3"/>
  <c r="M272" i="3"/>
  <c r="Q271" i="3"/>
  <c r="P271" i="3"/>
  <c r="O271" i="3"/>
  <c r="N271" i="3"/>
  <c r="M271" i="3"/>
  <c r="Q270" i="3"/>
  <c r="P270" i="3"/>
  <c r="O270" i="3"/>
  <c r="N270" i="3"/>
  <c r="M270" i="3"/>
  <c r="Q269" i="3"/>
  <c r="P269" i="3"/>
  <c r="O269" i="3"/>
  <c r="N269" i="3"/>
  <c r="M269" i="3"/>
  <c r="Q268" i="3"/>
  <c r="P268" i="3"/>
  <c r="O268" i="3"/>
  <c r="N268" i="3"/>
  <c r="M268" i="3"/>
  <c r="Q267" i="3"/>
  <c r="P267" i="3"/>
  <c r="O267" i="3"/>
  <c r="N267" i="3"/>
  <c r="M267" i="3"/>
  <c r="Q266" i="3"/>
  <c r="P266" i="3"/>
  <c r="O266" i="3"/>
  <c r="N266" i="3"/>
  <c r="M266" i="3"/>
  <c r="Q265" i="3"/>
  <c r="P265" i="3"/>
  <c r="O265" i="3"/>
  <c r="N265" i="3"/>
  <c r="M265" i="3"/>
  <c r="Q264" i="3"/>
  <c r="P264" i="3"/>
  <c r="O264" i="3"/>
  <c r="N264" i="3"/>
  <c r="M264" i="3"/>
  <c r="Q263" i="3"/>
  <c r="P263" i="3"/>
  <c r="O263" i="3"/>
  <c r="N263" i="3"/>
  <c r="M263" i="3"/>
  <c r="Q262" i="3"/>
  <c r="P262" i="3"/>
  <c r="O262" i="3"/>
  <c r="N262" i="3"/>
  <c r="M262" i="3"/>
  <c r="Q261" i="3"/>
  <c r="P261" i="3"/>
  <c r="O261" i="3"/>
  <c r="N261" i="3"/>
  <c r="M261" i="3"/>
  <c r="Q260" i="3"/>
  <c r="P260" i="3"/>
  <c r="O260" i="3"/>
  <c r="N260" i="3"/>
  <c r="M260" i="3"/>
  <c r="Q259" i="3"/>
  <c r="P259" i="3"/>
  <c r="O259" i="3"/>
  <c r="N259" i="3"/>
  <c r="M259" i="3"/>
  <c r="Q258" i="3"/>
  <c r="P258" i="3"/>
  <c r="O258" i="3"/>
  <c r="N258" i="3"/>
  <c r="M258" i="3"/>
  <c r="Q257" i="3"/>
  <c r="P257" i="3"/>
  <c r="O257" i="3"/>
  <c r="N257" i="3"/>
  <c r="M257" i="3"/>
  <c r="Q256" i="3"/>
  <c r="P256" i="3"/>
  <c r="O256" i="3"/>
  <c r="N256" i="3"/>
  <c r="M256" i="3"/>
  <c r="Q255" i="3"/>
  <c r="P255" i="3"/>
  <c r="O255" i="3"/>
  <c r="N255" i="3"/>
  <c r="M255" i="3"/>
  <c r="Q254" i="3"/>
  <c r="P254" i="3"/>
  <c r="O254" i="3"/>
  <c r="N254" i="3"/>
  <c r="M254" i="3"/>
  <c r="Q253" i="3"/>
  <c r="P253" i="3"/>
  <c r="O253" i="3"/>
  <c r="N253" i="3"/>
  <c r="M253" i="3"/>
  <c r="Q252" i="3"/>
  <c r="P252" i="3"/>
  <c r="O252" i="3"/>
  <c r="N252" i="3"/>
  <c r="M252" i="3"/>
  <c r="Q251" i="3"/>
  <c r="P251" i="3"/>
  <c r="O251" i="3"/>
  <c r="N251" i="3"/>
  <c r="M251" i="3"/>
  <c r="Q250" i="3"/>
  <c r="P250" i="3"/>
  <c r="O250" i="3"/>
  <c r="N250" i="3"/>
  <c r="M250" i="3"/>
  <c r="Q249" i="3"/>
  <c r="P249" i="3"/>
  <c r="O249" i="3"/>
  <c r="N249" i="3"/>
  <c r="M249" i="3"/>
  <c r="Q248" i="3"/>
  <c r="P248" i="3"/>
  <c r="O248" i="3"/>
  <c r="N248" i="3"/>
  <c r="M248" i="3"/>
  <c r="Q247" i="3"/>
  <c r="P247" i="3"/>
  <c r="O247" i="3"/>
  <c r="N247" i="3"/>
  <c r="M247" i="3"/>
  <c r="Q246" i="3"/>
  <c r="P246" i="3"/>
  <c r="O246" i="3"/>
  <c r="N246" i="3"/>
  <c r="M246" i="3"/>
  <c r="Q245" i="3"/>
  <c r="P245" i="3"/>
  <c r="O245" i="3"/>
  <c r="N245" i="3"/>
  <c r="M245" i="3"/>
  <c r="Q244" i="3"/>
  <c r="P244" i="3"/>
  <c r="O244" i="3"/>
  <c r="N244" i="3"/>
  <c r="M244" i="3"/>
  <c r="Q243" i="3"/>
  <c r="P243" i="3"/>
  <c r="O243" i="3"/>
  <c r="N243" i="3"/>
  <c r="M243" i="3"/>
  <c r="Q242" i="3"/>
  <c r="P242" i="3"/>
  <c r="O242" i="3"/>
  <c r="N242" i="3"/>
  <c r="M242" i="3"/>
  <c r="Q241" i="3"/>
  <c r="P241" i="3"/>
  <c r="O241" i="3"/>
  <c r="N241" i="3"/>
  <c r="M241" i="3"/>
  <c r="Q240" i="3"/>
  <c r="P240" i="3"/>
  <c r="O240" i="3"/>
  <c r="N240" i="3"/>
  <c r="M240" i="3"/>
  <c r="Q239" i="3"/>
  <c r="P239" i="3"/>
  <c r="O239" i="3"/>
  <c r="N239" i="3"/>
  <c r="M239" i="3"/>
  <c r="Q238" i="3"/>
  <c r="P238" i="3"/>
  <c r="O238" i="3"/>
  <c r="N238" i="3"/>
  <c r="M238" i="3"/>
  <c r="Q237" i="3"/>
  <c r="P237" i="3"/>
  <c r="O237" i="3"/>
  <c r="N237" i="3"/>
  <c r="M237" i="3"/>
  <c r="Q236" i="3"/>
  <c r="P236" i="3"/>
  <c r="O236" i="3"/>
  <c r="N236" i="3"/>
  <c r="M236" i="3"/>
  <c r="Q235" i="3"/>
  <c r="P235" i="3"/>
  <c r="O235" i="3"/>
  <c r="N235" i="3"/>
  <c r="M235" i="3"/>
  <c r="Q234" i="3"/>
  <c r="P234" i="3"/>
  <c r="O234" i="3"/>
  <c r="N234" i="3"/>
  <c r="M234" i="3"/>
  <c r="Q233" i="3"/>
  <c r="P233" i="3"/>
  <c r="O233" i="3"/>
  <c r="N233" i="3"/>
  <c r="M233" i="3"/>
  <c r="Q232" i="3"/>
  <c r="P232" i="3"/>
  <c r="O232" i="3"/>
  <c r="N232" i="3"/>
  <c r="M232" i="3"/>
  <c r="Q231" i="3"/>
  <c r="P231" i="3"/>
  <c r="O231" i="3"/>
  <c r="N231" i="3"/>
  <c r="M231" i="3"/>
  <c r="Q230" i="3"/>
  <c r="P230" i="3"/>
  <c r="O230" i="3"/>
  <c r="N230" i="3"/>
  <c r="M230" i="3"/>
  <c r="Q229" i="3"/>
  <c r="P229" i="3"/>
  <c r="O229" i="3"/>
  <c r="N229" i="3"/>
  <c r="M229" i="3"/>
  <c r="Q228" i="3"/>
  <c r="P228" i="3"/>
  <c r="O228" i="3"/>
  <c r="N228" i="3"/>
  <c r="M228" i="3"/>
  <c r="Q227" i="3"/>
  <c r="P227" i="3"/>
  <c r="O227" i="3"/>
  <c r="N227" i="3"/>
  <c r="M227" i="3"/>
  <c r="Q226" i="3"/>
  <c r="P226" i="3"/>
  <c r="O226" i="3"/>
  <c r="N226" i="3"/>
  <c r="M226" i="3"/>
  <c r="Q225" i="3"/>
  <c r="P225" i="3"/>
  <c r="O225" i="3"/>
  <c r="N225" i="3"/>
  <c r="M225" i="3"/>
  <c r="Q224" i="3"/>
  <c r="P224" i="3"/>
  <c r="O224" i="3"/>
  <c r="N224" i="3"/>
  <c r="M224" i="3"/>
  <c r="Q222" i="3"/>
  <c r="P222" i="3"/>
  <c r="O222" i="3"/>
  <c r="N222" i="3"/>
  <c r="M222" i="3"/>
  <c r="Q221" i="3"/>
  <c r="P221" i="3"/>
  <c r="O221" i="3"/>
  <c r="N221" i="3"/>
  <c r="M221" i="3"/>
  <c r="Q220" i="3"/>
  <c r="P220" i="3"/>
  <c r="O220" i="3"/>
  <c r="N220" i="3"/>
  <c r="M220" i="3"/>
  <c r="Q219" i="3"/>
  <c r="P219" i="3"/>
  <c r="O219" i="3"/>
  <c r="N219" i="3"/>
  <c r="M219" i="3"/>
  <c r="Q218" i="3"/>
  <c r="P218" i="3"/>
  <c r="O218" i="3"/>
  <c r="N218" i="3"/>
  <c r="M218" i="3"/>
  <c r="Q217" i="3"/>
  <c r="P217" i="3"/>
  <c r="O217" i="3"/>
  <c r="N217" i="3"/>
  <c r="M217" i="3"/>
  <c r="Q216" i="3"/>
  <c r="P216" i="3"/>
  <c r="O216" i="3"/>
  <c r="N216" i="3"/>
  <c r="M216" i="3"/>
  <c r="Q215" i="3"/>
  <c r="P215" i="3"/>
  <c r="O215" i="3"/>
  <c r="N215" i="3"/>
  <c r="M215" i="3"/>
  <c r="Q214" i="3"/>
  <c r="P214" i="3"/>
  <c r="O214" i="3"/>
  <c r="N214" i="3"/>
  <c r="M214" i="3"/>
  <c r="Q213" i="3"/>
  <c r="P213" i="3"/>
  <c r="O213" i="3"/>
  <c r="N213" i="3"/>
  <c r="M213" i="3"/>
  <c r="Q212" i="3"/>
  <c r="P212" i="3"/>
  <c r="O212" i="3"/>
  <c r="N212" i="3"/>
  <c r="M212" i="3"/>
  <c r="Q211" i="3"/>
  <c r="P211" i="3"/>
  <c r="O211" i="3"/>
  <c r="N211" i="3"/>
  <c r="M211" i="3"/>
  <c r="Q210" i="3"/>
  <c r="P210" i="3"/>
  <c r="O210" i="3"/>
  <c r="N210" i="3"/>
  <c r="M210" i="3"/>
  <c r="Q209" i="3"/>
  <c r="P209" i="3"/>
  <c r="O209" i="3"/>
  <c r="N209" i="3"/>
  <c r="M209" i="3"/>
  <c r="Q208" i="3"/>
  <c r="P208" i="3"/>
  <c r="O208" i="3"/>
  <c r="N208" i="3"/>
  <c r="M208" i="3"/>
  <c r="Q207" i="3"/>
  <c r="P207" i="3"/>
  <c r="O207" i="3"/>
  <c r="N207" i="3"/>
  <c r="M207" i="3"/>
  <c r="Q206" i="3"/>
  <c r="P206" i="3"/>
  <c r="O206" i="3"/>
  <c r="N206" i="3"/>
  <c r="M206" i="3"/>
  <c r="Q205" i="3"/>
  <c r="P205" i="3"/>
  <c r="O205" i="3"/>
  <c r="N205" i="3"/>
  <c r="M205" i="3"/>
  <c r="Q204" i="3"/>
  <c r="P204" i="3"/>
  <c r="O204" i="3"/>
  <c r="N204" i="3"/>
  <c r="M204" i="3"/>
  <c r="Q203" i="3"/>
  <c r="P203" i="3"/>
  <c r="O203" i="3"/>
  <c r="N203" i="3"/>
  <c r="M203" i="3"/>
  <c r="Q202" i="3"/>
  <c r="P202" i="3"/>
  <c r="O202" i="3"/>
  <c r="N202" i="3"/>
  <c r="M202" i="3"/>
  <c r="Q201" i="3"/>
  <c r="P201" i="3"/>
  <c r="O201" i="3"/>
  <c r="N201" i="3"/>
  <c r="M201" i="3"/>
  <c r="Q200" i="3"/>
  <c r="P200" i="3"/>
  <c r="O200" i="3"/>
  <c r="N200" i="3"/>
  <c r="M200" i="3"/>
  <c r="Q199" i="3"/>
  <c r="P199" i="3"/>
  <c r="O199" i="3"/>
  <c r="N199" i="3"/>
  <c r="M199" i="3"/>
  <c r="Q198" i="3"/>
  <c r="P198" i="3"/>
  <c r="O198" i="3"/>
  <c r="N198" i="3"/>
  <c r="M198" i="3"/>
  <c r="Q197" i="3"/>
  <c r="P197" i="3"/>
  <c r="O197" i="3"/>
  <c r="N197" i="3"/>
  <c r="M197" i="3"/>
  <c r="Q196" i="3"/>
  <c r="P196" i="3"/>
  <c r="O196" i="3"/>
  <c r="N196" i="3"/>
  <c r="M196" i="3"/>
  <c r="Q195" i="3"/>
  <c r="P195" i="3"/>
  <c r="O195" i="3"/>
  <c r="N195" i="3"/>
  <c r="M195" i="3"/>
  <c r="Q194" i="3"/>
  <c r="P194" i="3"/>
  <c r="O194" i="3"/>
  <c r="N194" i="3"/>
  <c r="M194" i="3"/>
  <c r="Q193" i="3"/>
  <c r="P193" i="3"/>
  <c r="O193" i="3"/>
  <c r="N193" i="3"/>
  <c r="M193" i="3"/>
  <c r="Q192" i="3"/>
  <c r="P192" i="3"/>
  <c r="O192" i="3"/>
  <c r="N192" i="3"/>
  <c r="M192" i="3"/>
  <c r="Q191" i="3"/>
  <c r="P191" i="3"/>
  <c r="O191" i="3"/>
  <c r="N191" i="3"/>
  <c r="M191" i="3"/>
  <c r="Q190" i="3"/>
  <c r="P190" i="3"/>
  <c r="O190" i="3"/>
  <c r="N190" i="3"/>
  <c r="M190" i="3"/>
  <c r="Q189" i="3"/>
  <c r="P189" i="3"/>
  <c r="O189" i="3"/>
  <c r="N189" i="3"/>
  <c r="M189" i="3"/>
  <c r="Q188" i="3"/>
  <c r="P188" i="3"/>
  <c r="O188" i="3"/>
  <c r="N188" i="3"/>
  <c r="M188" i="3"/>
  <c r="Q187" i="3"/>
  <c r="P187" i="3"/>
  <c r="O187" i="3"/>
  <c r="N187" i="3"/>
  <c r="M187" i="3"/>
  <c r="Q186" i="3"/>
  <c r="P186" i="3"/>
  <c r="O186" i="3"/>
  <c r="N186" i="3"/>
  <c r="M186" i="3"/>
  <c r="Q185" i="3"/>
  <c r="P185" i="3"/>
  <c r="O185" i="3"/>
  <c r="N185" i="3"/>
  <c r="M185" i="3"/>
  <c r="Q184" i="3"/>
  <c r="P184" i="3"/>
  <c r="O184" i="3"/>
  <c r="N184" i="3"/>
  <c r="M184" i="3"/>
  <c r="Q183" i="3"/>
  <c r="P183" i="3"/>
  <c r="O183" i="3"/>
  <c r="N183" i="3"/>
  <c r="M183" i="3"/>
  <c r="Q182" i="3"/>
  <c r="P182" i="3"/>
  <c r="O182" i="3"/>
  <c r="N182" i="3"/>
  <c r="M182" i="3"/>
  <c r="Q181" i="3"/>
  <c r="P181" i="3"/>
  <c r="O181" i="3"/>
  <c r="N181" i="3"/>
  <c r="M181" i="3"/>
  <c r="Q180" i="3"/>
  <c r="P180" i="3"/>
  <c r="O180" i="3"/>
  <c r="N180" i="3"/>
  <c r="M180" i="3"/>
  <c r="Q179" i="3"/>
  <c r="P179" i="3"/>
  <c r="O179" i="3"/>
  <c r="N179" i="3"/>
  <c r="M179" i="3"/>
  <c r="Q178" i="3"/>
  <c r="P178" i="3"/>
  <c r="O178" i="3"/>
  <c r="N178" i="3"/>
  <c r="M178" i="3"/>
  <c r="Q177" i="3"/>
  <c r="P177" i="3"/>
  <c r="O177" i="3"/>
  <c r="N177" i="3"/>
  <c r="M177" i="3"/>
  <c r="Q176" i="3"/>
  <c r="P176" i="3"/>
  <c r="O176" i="3"/>
  <c r="N176" i="3"/>
  <c r="M176" i="3"/>
  <c r="Q175" i="3"/>
  <c r="P175" i="3"/>
  <c r="O175" i="3"/>
  <c r="N175" i="3"/>
  <c r="M175" i="3"/>
  <c r="Q174" i="3"/>
  <c r="P174" i="3"/>
  <c r="O174" i="3"/>
  <c r="N174" i="3"/>
  <c r="M174" i="3"/>
  <c r="Q173" i="3"/>
  <c r="P173" i="3"/>
  <c r="O173" i="3"/>
  <c r="N173" i="3"/>
  <c r="M173" i="3"/>
  <c r="Q172" i="3"/>
  <c r="P172" i="3"/>
  <c r="O172" i="3"/>
  <c r="N172" i="3"/>
  <c r="M172" i="3"/>
  <c r="Q171" i="3"/>
  <c r="P171" i="3"/>
  <c r="O171" i="3"/>
  <c r="N171" i="3"/>
  <c r="M171" i="3"/>
  <c r="Q170" i="3"/>
  <c r="P170" i="3"/>
  <c r="O170" i="3"/>
  <c r="N170" i="3"/>
  <c r="M170" i="3"/>
  <c r="Q169" i="3"/>
  <c r="P169" i="3"/>
  <c r="O169" i="3"/>
  <c r="N169" i="3"/>
  <c r="M169" i="3"/>
  <c r="Q168" i="3"/>
  <c r="P168" i="3"/>
  <c r="O168" i="3"/>
  <c r="N168" i="3"/>
  <c r="M168" i="3"/>
  <c r="Q167" i="3"/>
  <c r="P167" i="3"/>
  <c r="O167" i="3"/>
  <c r="N167" i="3"/>
  <c r="M167" i="3"/>
  <c r="Q166" i="3"/>
  <c r="P166" i="3"/>
  <c r="O166" i="3"/>
  <c r="N166" i="3"/>
  <c r="M166" i="3"/>
  <c r="Q165" i="3"/>
  <c r="P165" i="3"/>
  <c r="O165" i="3"/>
  <c r="N165" i="3"/>
  <c r="M165" i="3"/>
  <c r="Q164" i="3"/>
  <c r="P164" i="3"/>
  <c r="O164" i="3"/>
  <c r="N164" i="3"/>
  <c r="M164" i="3"/>
  <c r="Q163" i="3"/>
  <c r="P163" i="3"/>
  <c r="O163" i="3"/>
  <c r="N163" i="3"/>
  <c r="M163" i="3"/>
  <c r="Q162" i="3"/>
  <c r="P162" i="3"/>
  <c r="O162" i="3"/>
  <c r="N162" i="3"/>
  <c r="M162" i="3"/>
  <c r="Q161" i="3"/>
  <c r="P161" i="3"/>
  <c r="O161" i="3"/>
  <c r="N161" i="3"/>
  <c r="M161" i="3"/>
  <c r="Q160" i="3"/>
  <c r="P160" i="3"/>
  <c r="O160" i="3"/>
  <c r="N160" i="3"/>
  <c r="M160" i="3"/>
  <c r="Q159" i="3"/>
  <c r="P159" i="3"/>
  <c r="O159" i="3"/>
  <c r="N159" i="3"/>
  <c r="M159" i="3"/>
  <c r="Q158" i="3"/>
  <c r="P158" i="3"/>
  <c r="O158" i="3"/>
  <c r="N158" i="3"/>
  <c r="M158" i="3"/>
  <c r="Q157" i="3"/>
  <c r="P157" i="3"/>
  <c r="O157" i="3"/>
  <c r="N157" i="3"/>
  <c r="M157" i="3"/>
  <c r="Q156" i="3"/>
  <c r="P156" i="3"/>
  <c r="O156" i="3"/>
  <c r="N156" i="3"/>
  <c r="M156" i="3"/>
  <c r="Q155" i="3"/>
  <c r="P155" i="3"/>
  <c r="O155" i="3"/>
  <c r="N155" i="3"/>
  <c r="M155" i="3"/>
  <c r="Q154" i="3"/>
  <c r="P154" i="3"/>
  <c r="O154" i="3"/>
  <c r="N154" i="3"/>
  <c r="M154" i="3"/>
  <c r="Q153" i="3"/>
  <c r="P153" i="3"/>
  <c r="O153" i="3"/>
  <c r="N153" i="3"/>
  <c r="M153" i="3"/>
  <c r="Q152" i="3"/>
  <c r="P152" i="3"/>
  <c r="O152" i="3"/>
  <c r="N152" i="3"/>
  <c r="M152" i="3"/>
  <c r="Q151" i="3"/>
  <c r="P151" i="3"/>
  <c r="O151" i="3"/>
  <c r="N151" i="3"/>
  <c r="M151" i="3"/>
  <c r="Q150" i="3"/>
  <c r="P150" i="3"/>
  <c r="O150" i="3"/>
  <c r="N150" i="3"/>
  <c r="M150" i="3"/>
  <c r="Q149" i="3"/>
  <c r="P149" i="3"/>
  <c r="O149" i="3"/>
  <c r="N149" i="3"/>
  <c r="M149" i="3"/>
  <c r="Q148" i="3"/>
  <c r="P148" i="3"/>
  <c r="O148" i="3"/>
  <c r="N148" i="3"/>
  <c r="M148" i="3"/>
  <c r="Q147" i="3"/>
  <c r="P147" i="3"/>
  <c r="O147" i="3"/>
  <c r="N147" i="3"/>
  <c r="M147" i="3"/>
  <c r="Q146" i="3"/>
  <c r="P146" i="3"/>
  <c r="O146" i="3"/>
  <c r="N146" i="3"/>
  <c r="M146" i="3"/>
  <c r="Q145" i="3"/>
  <c r="P145" i="3"/>
  <c r="O145" i="3"/>
  <c r="N145" i="3"/>
  <c r="M145" i="3"/>
  <c r="Q144" i="3"/>
  <c r="P144" i="3"/>
  <c r="O144" i="3"/>
  <c r="N144" i="3"/>
  <c r="M144" i="3"/>
  <c r="Q143" i="3"/>
  <c r="P143" i="3"/>
  <c r="O143" i="3"/>
  <c r="N143" i="3"/>
  <c r="M143" i="3"/>
  <c r="Q142" i="3"/>
  <c r="P142" i="3"/>
  <c r="O142" i="3"/>
  <c r="N142" i="3"/>
  <c r="M142" i="3"/>
  <c r="Q141" i="3"/>
  <c r="P141" i="3"/>
  <c r="O141" i="3"/>
  <c r="N141" i="3"/>
  <c r="M141" i="3"/>
  <c r="Q140" i="3"/>
  <c r="P140" i="3"/>
  <c r="O140" i="3"/>
  <c r="N140" i="3"/>
  <c r="M140" i="3"/>
  <c r="Q139" i="3"/>
  <c r="P139" i="3"/>
  <c r="O139" i="3"/>
  <c r="N139" i="3"/>
  <c r="M139" i="3"/>
  <c r="Q138" i="3"/>
  <c r="P138" i="3"/>
  <c r="O138" i="3"/>
  <c r="N138" i="3"/>
  <c r="M138" i="3"/>
  <c r="Q137" i="3"/>
  <c r="P137" i="3"/>
  <c r="O137" i="3"/>
  <c r="N137" i="3"/>
  <c r="M137" i="3"/>
  <c r="Q136" i="3"/>
  <c r="P136" i="3"/>
  <c r="O136" i="3"/>
  <c r="N136" i="3"/>
  <c r="M136" i="3"/>
  <c r="Q135" i="3"/>
  <c r="P135" i="3"/>
  <c r="O135" i="3"/>
  <c r="N135" i="3"/>
  <c r="M135" i="3"/>
  <c r="Q134" i="3"/>
  <c r="P134" i="3"/>
  <c r="O134" i="3"/>
  <c r="N134" i="3"/>
  <c r="M134" i="3"/>
  <c r="Q133" i="3"/>
  <c r="P133" i="3"/>
  <c r="O133" i="3"/>
  <c r="N133" i="3"/>
  <c r="M133" i="3"/>
  <c r="Q132" i="3"/>
  <c r="P132" i="3"/>
  <c r="O132" i="3"/>
  <c r="N132" i="3"/>
  <c r="M132" i="3"/>
  <c r="Q131" i="3"/>
  <c r="P131" i="3"/>
  <c r="O131" i="3"/>
  <c r="N131" i="3"/>
  <c r="M131" i="3"/>
  <c r="Q130" i="3"/>
  <c r="P130" i="3"/>
  <c r="O130" i="3"/>
  <c r="N130" i="3"/>
  <c r="M130" i="3"/>
  <c r="Q129" i="3"/>
  <c r="P129" i="3"/>
  <c r="O129" i="3"/>
  <c r="N129" i="3"/>
  <c r="M129" i="3"/>
  <c r="Q128" i="3"/>
  <c r="P128" i="3"/>
  <c r="O128" i="3"/>
  <c r="N128" i="3"/>
  <c r="M128" i="3"/>
  <c r="Q127" i="3"/>
  <c r="P127" i="3"/>
  <c r="O127" i="3"/>
  <c r="N127" i="3"/>
  <c r="M127" i="3"/>
  <c r="Q126" i="3"/>
  <c r="P126" i="3"/>
  <c r="O126" i="3"/>
  <c r="N126" i="3"/>
  <c r="M126" i="3"/>
  <c r="Q125" i="3"/>
  <c r="P125" i="3"/>
  <c r="O125" i="3"/>
  <c r="N125" i="3"/>
  <c r="M125" i="3"/>
  <c r="Q124" i="3"/>
  <c r="P124" i="3"/>
  <c r="O124" i="3"/>
  <c r="N124" i="3"/>
  <c r="M124" i="3"/>
  <c r="Q123" i="3"/>
  <c r="P123" i="3"/>
  <c r="O123" i="3"/>
  <c r="N123" i="3"/>
  <c r="M123" i="3"/>
  <c r="Q122" i="3"/>
  <c r="P122" i="3"/>
  <c r="O122" i="3"/>
  <c r="N122" i="3"/>
  <c r="M122" i="3"/>
  <c r="Q121" i="3"/>
  <c r="P121" i="3"/>
  <c r="O121" i="3"/>
  <c r="N121" i="3"/>
  <c r="M121" i="3"/>
  <c r="Q120" i="3"/>
  <c r="P120" i="3"/>
  <c r="O120" i="3"/>
  <c r="N120" i="3"/>
  <c r="M120" i="3"/>
  <c r="Q119" i="3"/>
  <c r="P119" i="3"/>
  <c r="O119" i="3"/>
  <c r="N119" i="3"/>
  <c r="M119" i="3"/>
  <c r="Q118" i="3"/>
  <c r="P118" i="3"/>
  <c r="O118" i="3"/>
  <c r="N118" i="3"/>
  <c r="M118" i="3"/>
  <c r="Q117" i="3"/>
  <c r="P117" i="3"/>
  <c r="O117" i="3"/>
  <c r="N117" i="3"/>
  <c r="M117" i="3"/>
  <c r="Q116" i="3"/>
  <c r="P116" i="3"/>
  <c r="O116" i="3"/>
  <c r="N116" i="3"/>
  <c r="M116" i="3"/>
  <c r="Q115" i="3"/>
  <c r="P115" i="3"/>
  <c r="O115" i="3"/>
  <c r="N115" i="3"/>
  <c r="M115" i="3"/>
  <c r="Q114" i="3"/>
  <c r="P114" i="3"/>
  <c r="O114" i="3"/>
  <c r="N114" i="3"/>
  <c r="M114" i="3"/>
  <c r="Q113" i="3"/>
  <c r="P113" i="3"/>
  <c r="O113" i="3"/>
  <c r="N113" i="3"/>
  <c r="M113" i="3"/>
  <c r="Q112" i="3"/>
  <c r="P112" i="3"/>
  <c r="O112" i="3"/>
  <c r="N112" i="3"/>
  <c r="M112" i="3"/>
  <c r="Q111" i="3"/>
  <c r="P111" i="3"/>
  <c r="O111" i="3"/>
  <c r="N111" i="3"/>
  <c r="M111" i="3"/>
  <c r="Q110" i="3"/>
  <c r="P110" i="3"/>
  <c r="O110" i="3"/>
  <c r="N110" i="3"/>
  <c r="M110" i="3"/>
  <c r="Q109" i="3"/>
  <c r="P109" i="3"/>
  <c r="O109" i="3"/>
  <c r="N109" i="3"/>
  <c r="M109" i="3"/>
  <c r="Q108" i="3"/>
  <c r="P108" i="3"/>
  <c r="O108" i="3"/>
  <c r="N108" i="3"/>
  <c r="M108" i="3"/>
  <c r="Q107" i="3"/>
  <c r="P107" i="3"/>
  <c r="O107" i="3"/>
  <c r="N107" i="3"/>
  <c r="M107" i="3"/>
  <c r="Q106" i="3"/>
  <c r="P106" i="3"/>
  <c r="O106" i="3"/>
  <c r="N106" i="3"/>
  <c r="M106" i="3"/>
  <c r="Q105" i="3"/>
  <c r="P105" i="3"/>
  <c r="O105" i="3"/>
  <c r="N105" i="3"/>
  <c r="M105" i="3"/>
  <c r="Q104" i="3"/>
  <c r="P104" i="3"/>
  <c r="O104" i="3"/>
  <c r="N104" i="3"/>
  <c r="M104" i="3"/>
  <c r="Q103" i="3"/>
  <c r="P103" i="3"/>
  <c r="O103" i="3"/>
  <c r="N103" i="3"/>
  <c r="M103" i="3"/>
  <c r="Q102" i="3"/>
  <c r="P102" i="3"/>
  <c r="O102" i="3"/>
  <c r="N102" i="3"/>
  <c r="M102" i="3"/>
  <c r="Q101" i="3"/>
  <c r="P101" i="3"/>
  <c r="O101" i="3"/>
  <c r="N101" i="3"/>
  <c r="M101" i="3"/>
  <c r="Q100" i="3"/>
  <c r="P100" i="3"/>
  <c r="O100" i="3"/>
  <c r="N100" i="3"/>
  <c r="M100" i="3"/>
  <c r="Q99" i="3"/>
  <c r="P99" i="3"/>
  <c r="O99" i="3"/>
  <c r="N99" i="3"/>
  <c r="M99" i="3"/>
  <c r="Q98" i="3"/>
  <c r="P98" i="3"/>
  <c r="O98" i="3"/>
  <c r="N98" i="3"/>
  <c r="M98" i="3"/>
  <c r="Q97" i="3"/>
  <c r="P97" i="3"/>
  <c r="O97" i="3"/>
  <c r="N97" i="3"/>
  <c r="M97" i="3"/>
  <c r="Q96" i="3"/>
  <c r="P96" i="3"/>
  <c r="O96" i="3"/>
  <c r="N96" i="3"/>
  <c r="M96" i="3"/>
  <c r="Q95" i="3"/>
  <c r="P95" i="3"/>
  <c r="O95" i="3"/>
  <c r="N95" i="3"/>
  <c r="M95" i="3"/>
  <c r="Q94" i="3"/>
  <c r="P94" i="3"/>
  <c r="O94" i="3"/>
  <c r="N94" i="3"/>
  <c r="M94" i="3"/>
  <c r="Q93" i="3"/>
  <c r="P93" i="3"/>
  <c r="O93" i="3"/>
  <c r="N93" i="3"/>
  <c r="M93" i="3"/>
  <c r="Q92" i="3"/>
  <c r="P92" i="3"/>
  <c r="O92" i="3"/>
  <c r="N92" i="3"/>
  <c r="M92" i="3"/>
  <c r="Q91" i="3"/>
  <c r="P91" i="3"/>
  <c r="O91" i="3"/>
  <c r="N91" i="3"/>
  <c r="M91" i="3"/>
  <c r="Q90" i="3"/>
  <c r="P90" i="3"/>
  <c r="O90" i="3"/>
  <c r="N90" i="3"/>
  <c r="M90" i="3"/>
  <c r="Q89" i="3"/>
  <c r="P89" i="3"/>
  <c r="O89" i="3"/>
  <c r="N89" i="3"/>
  <c r="M89" i="3"/>
  <c r="Q88" i="3"/>
  <c r="P88" i="3"/>
  <c r="O88" i="3"/>
  <c r="N88" i="3"/>
  <c r="M88" i="3"/>
  <c r="Q87" i="3"/>
  <c r="P87" i="3"/>
  <c r="O87" i="3"/>
  <c r="N87" i="3"/>
  <c r="M87" i="3"/>
  <c r="Q86" i="3"/>
  <c r="P86" i="3"/>
  <c r="O86" i="3"/>
  <c r="N86" i="3"/>
  <c r="M86" i="3"/>
  <c r="Q85" i="3"/>
  <c r="P85" i="3"/>
  <c r="O85" i="3"/>
  <c r="N85" i="3"/>
  <c r="M85" i="3"/>
  <c r="Q84" i="3"/>
  <c r="P84" i="3"/>
  <c r="O84" i="3"/>
  <c r="N84" i="3"/>
  <c r="M84" i="3"/>
  <c r="Q83" i="3"/>
  <c r="P83" i="3"/>
  <c r="O83" i="3"/>
  <c r="N83" i="3"/>
  <c r="M83" i="3"/>
  <c r="Q82" i="3"/>
  <c r="P82" i="3"/>
  <c r="O82" i="3"/>
  <c r="N82" i="3"/>
  <c r="M82" i="3"/>
  <c r="Q81" i="3"/>
  <c r="P81" i="3"/>
  <c r="O81" i="3"/>
  <c r="N81" i="3"/>
  <c r="M81" i="3"/>
  <c r="Q80" i="3"/>
  <c r="P80" i="3"/>
  <c r="O80" i="3"/>
  <c r="N80" i="3"/>
  <c r="M80" i="3"/>
  <c r="Q79" i="3"/>
  <c r="P79" i="3"/>
  <c r="O79" i="3"/>
  <c r="N79" i="3"/>
  <c r="M79" i="3"/>
  <c r="Q78" i="3"/>
  <c r="P78" i="3"/>
  <c r="O78" i="3"/>
  <c r="N78" i="3"/>
  <c r="M78" i="3"/>
  <c r="Q77" i="3"/>
  <c r="P77" i="3"/>
  <c r="O77" i="3"/>
  <c r="N77" i="3"/>
  <c r="M77" i="3"/>
  <c r="Q76" i="3"/>
  <c r="P76" i="3"/>
  <c r="O76" i="3"/>
  <c r="N76" i="3"/>
  <c r="M76" i="3"/>
  <c r="Q75" i="3"/>
  <c r="P75" i="3"/>
  <c r="O75" i="3"/>
  <c r="N75" i="3"/>
  <c r="M75" i="3"/>
  <c r="Q74" i="3"/>
  <c r="P74" i="3"/>
  <c r="O74" i="3"/>
  <c r="N74" i="3"/>
  <c r="M74" i="3"/>
  <c r="Q73" i="3"/>
  <c r="P73" i="3"/>
  <c r="O73" i="3"/>
  <c r="N73" i="3"/>
  <c r="M73" i="3"/>
  <c r="Q72" i="3"/>
  <c r="P72" i="3"/>
  <c r="O72" i="3"/>
  <c r="N72" i="3"/>
  <c r="M72" i="3"/>
  <c r="Q71" i="3"/>
  <c r="P71" i="3"/>
  <c r="O71" i="3"/>
  <c r="N71" i="3"/>
  <c r="M71" i="3"/>
  <c r="Q70" i="3"/>
  <c r="P70" i="3"/>
  <c r="O70" i="3"/>
  <c r="N70" i="3"/>
  <c r="M70" i="3"/>
  <c r="Q69" i="3"/>
  <c r="P69" i="3"/>
  <c r="O69" i="3"/>
  <c r="N69" i="3"/>
  <c r="M69" i="3"/>
  <c r="Q68" i="3"/>
  <c r="P68" i="3"/>
  <c r="O68" i="3"/>
  <c r="N68" i="3"/>
  <c r="M68" i="3"/>
  <c r="Q67" i="3"/>
  <c r="P67" i="3"/>
  <c r="O67" i="3"/>
  <c r="N67" i="3"/>
  <c r="M67" i="3"/>
  <c r="Q66" i="3"/>
  <c r="P66" i="3"/>
  <c r="O66" i="3"/>
  <c r="N66" i="3"/>
  <c r="M66" i="3"/>
  <c r="Q65" i="3"/>
  <c r="P65" i="3"/>
  <c r="O65" i="3"/>
  <c r="N65" i="3"/>
  <c r="M65" i="3"/>
  <c r="Q64" i="3"/>
  <c r="P64" i="3"/>
  <c r="O64" i="3"/>
  <c r="N64" i="3"/>
  <c r="M64" i="3"/>
  <c r="Q63" i="3"/>
  <c r="P63" i="3"/>
  <c r="O63" i="3"/>
  <c r="N63" i="3"/>
  <c r="M63" i="3"/>
  <c r="Q62" i="3"/>
  <c r="P62" i="3"/>
  <c r="O62" i="3"/>
  <c r="N62" i="3"/>
  <c r="M62" i="3"/>
  <c r="Q61" i="3"/>
  <c r="P61" i="3"/>
  <c r="O61" i="3"/>
  <c r="N61" i="3"/>
  <c r="M61" i="3"/>
  <c r="Q60" i="3"/>
  <c r="P60" i="3"/>
  <c r="O60" i="3"/>
  <c r="N60" i="3"/>
  <c r="M60" i="3"/>
  <c r="Q59" i="3"/>
  <c r="P59" i="3"/>
  <c r="O59" i="3"/>
  <c r="N59" i="3"/>
  <c r="M59" i="3"/>
  <c r="Q58" i="3"/>
  <c r="P58" i="3"/>
  <c r="O58" i="3"/>
  <c r="N58" i="3"/>
  <c r="M58" i="3"/>
  <c r="Q57" i="3"/>
  <c r="P57" i="3"/>
  <c r="O57" i="3"/>
  <c r="N57" i="3"/>
  <c r="M57" i="3"/>
  <c r="Q56" i="3"/>
  <c r="P56" i="3"/>
  <c r="O56" i="3"/>
  <c r="N56" i="3"/>
  <c r="M56" i="3"/>
  <c r="Q55" i="3"/>
  <c r="P55" i="3"/>
  <c r="O55" i="3"/>
  <c r="N55" i="3"/>
  <c r="M55" i="3"/>
  <c r="Q54" i="3"/>
  <c r="P54" i="3"/>
  <c r="O54" i="3"/>
  <c r="N54" i="3"/>
  <c r="M54" i="3"/>
  <c r="Q53" i="3"/>
  <c r="P53" i="3"/>
  <c r="O53" i="3"/>
  <c r="N53" i="3"/>
  <c r="M53" i="3"/>
  <c r="Q52" i="3"/>
  <c r="P52" i="3"/>
  <c r="O52" i="3"/>
  <c r="N52" i="3"/>
  <c r="M52" i="3"/>
  <c r="Q51" i="3"/>
  <c r="P51" i="3"/>
  <c r="O51" i="3"/>
  <c r="N51" i="3"/>
  <c r="M51" i="3"/>
  <c r="Q50" i="3"/>
  <c r="P50" i="3"/>
  <c r="O50" i="3"/>
  <c r="N50" i="3"/>
  <c r="M50" i="3"/>
  <c r="Q49" i="3"/>
  <c r="P49" i="3"/>
  <c r="O49" i="3"/>
  <c r="N49" i="3"/>
  <c r="M49" i="3"/>
  <c r="Q48" i="3"/>
  <c r="P48" i="3"/>
  <c r="O48" i="3"/>
  <c r="N48" i="3"/>
  <c r="M48" i="3"/>
  <c r="Q47" i="3"/>
  <c r="P47" i="3"/>
  <c r="O47" i="3"/>
  <c r="N47" i="3"/>
  <c r="M47" i="3"/>
  <c r="Q46" i="3"/>
  <c r="P46" i="3"/>
  <c r="O46" i="3"/>
  <c r="N46" i="3"/>
  <c r="M46" i="3"/>
  <c r="Q45" i="3"/>
  <c r="P45" i="3"/>
  <c r="O45" i="3"/>
  <c r="N45" i="3"/>
  <c r="M45" i="3"/>
  <c r="Q44" i="3"/>
  <c r="P44" i="3"/>
  <c r="O44" i="3"/>
  <c r="N44" i="3"/>
  <c r="M44" i="3"/>
  <c r="Q43" i="3"/>
  <c r="P43" i="3"/>
  <c r="O43" i="3"/>
  <c r="N43" i="3"/>
  <c r="M43" i="3"/>
  <c r="Q42" i="3"/>
  <c r="P42" i="3"/>
  <c r="O42" i="3"/>
  <c r="N42" i="3"/>
  <c r="M42" i="3"/>
  <c r="Q41" i="3"/>
  <c r="P41" i="3"/>
  <c r="O41" i="3"/>
  <c r="N41" i="3"/>
  <c r="M41" i="3"/>
  <c r="Q40" i="3"/>
  <c r="P40" i="3"/>
  <c r="O40" i="3"/>
  <c r="N40" i="3"/>
  <c r="M40" i="3"/>
  <c r="Q39" i="3"/>
  <c r="P39" i="3"/>
  <c r="O39" i="3"/>
  <c r="N39" i="3"/>
  <c r="M39" i="3"/>
  <c r="Q38" i="3"/>
  <c r="P38" i="3"/>
  <c r="O38" i="3"/>
  <c r="N38" i="3"/>
  <c r="M38" i="3"/>
  <c r="Q37" i="3"/>
  <c r="P37" i="3"/>
  <c r="O37" i="3"/>
  <c r="N37" i="3"/>
  <c r="M37" i="3"/>
  <c r="Q36" i="3"/>
  <c r="P36" i="3"/>
  <c r="O36" i="3"/>
  <c r="N36" i="3"/>
  <c r="M36" i="3"/>
  <c r="Q35" i="3"/>
  <c r="P35" i="3"/>
  <c r="O35" i="3"/>
  <c r="N35" i="3"/>
  <c r="M35" i="3"/>
  <c r="Q34" i="3"/>
  <c r="P34" i="3"/>
  <c r="O34" i="3"/>
  <c r="N34" i="3"/>
  <c r="M34" i="3"/>
  <c r="Q33" i="3"/>
  <c r="P33" i="3"/>
  <c r="O33" i="3"/>
  <c r="N33" i="3"/>
  <c r="M33" i="3"/>
  <c r="Q32" i="3"/>
  <c r="P32" i="3"/>
  <c r="O32" i="3"/>
  <c r="N32" i="3"/>
  <c r="M32" i="3"/>
  <c r="Q31" i="3"/>
  <c r="P31" i="3"/>
  <c r="O31" i="3"/>
  <c r="N31" i="3"/>
  <c r="M31" i="3"/>
  <c r="Q30" i="3"/>
  <c r="P30" i="3"/>
  <c r="O30" i="3"/>
  <c r="N30" i="3"/>
  <c r="M30" i="3"/>
  <c r="Q29" i="3"/>
  <c r="P29" i="3"/>
  <c r="O29" i="3"/>
  <c r="N29" i="3"/>
  <c r="M29" i="3"/>
  <c r="Q28" i="3"/>
  <c r="P28" i="3"/>
  <c r="O28" i="3"/>
  <c r="N28" i="3"/>
  <c r="M28" i="3"/>
  <c r="Q27" i="3"/>
  <c r="P27" i="3"/>
  <c r="O27" i="3"/>
  <c r="N27" i="3"/>
  <c r="M27" i="3"/>
  <c r="Q26" i="3"/>
  <c r="P26" i="3"/>
  <c r="O26" i="3"/>
  <c r="N26" i="3"/>
  <c r="M26" i="3"/>
  <c r="Q25" i="3"/>
  <c r="P25" i="3"/>
  <c r="O25" i="3"/>
  <c r="N25" i="3"/>
  <c r="M25" i="3"/>
  <c r="Q24" i="3"/>
  <c r="P24" i="3"/>
  <c r="O24" i="3"/>
  <c r="N24" i="3"/>
  <c r="M24" i="3"/>
  <c r="Q23" i="3"/>
  <c r="P23" i="3"/>
  <c r="O23" i="3"/>
  <c r="N23" i="3"/>
  <c r="M23" i="3"/>
  <c r="Q22" i="3"/>
  <c r="P22" i="3"/>
  <c r="O22" i="3"/>
  <c r="N22" i="3"/>
  <c r="M22" i="3"/>
  <c r="Q21" i="3"/>
  <c r="P21" i="3"/>
  <c r="O21" i="3"/>
  <c r="N21" i="3"/>
  <c r="M21" i="3"/>
  <c r="Q20" i="3"/>
  <c r="P20" i="3"/>
  <c r="O20" i="3"/>
  <c r="N20" i="3"/>
  <c r="M20" i="3"/>
  <c r="Q19" i="3"/>
  <c r="P19" i="3"/>
  <c r="O19" i="3"/>
  <c r="N19" i="3"/>
  <c r="M19" i="3"/>
  <c r="Q18" i="3"/>
  <c r="P18" i="3"/>
  <c r="O18" i="3"/>
  <c r="N18" i="3"/>
  <c r="M18" i="3"/>
  <c r="Q17" i="3"/>
  <c r="P17" i="3"/>
  <c r="O17" i="3"/>
  <c r="N17" i="3"/>
  <c r="M17" i="3"/>
  <c r="Q16" i="3"/>
  <c r="P16" i="3"/>
  <c r="O16" i="3"/>
  <c r="N16" i="3"/>
  <c r="M16" i="3"/>
  <c r="Q15" i="3"/>
  <c r="P15" i="3"/>
  <c r="O15" i="3"/>
  <c r="N15" i="3"/>
  <c r="M15" i="3"/>
  <c r="Q14" i="3"/>
  <c r="P14" i="3"/>
  <c r="O14" i="3"/>
  <c r="N14" i="3"/>
  <c r="M14" i="3"/>
  <c r="Q13" i="3"/>
  <c r="P13" i="3"/>
  <c r="O13" i="3"/>
  <c r="N13" i="3"/>
  <c r="M13" i="3"/>
  <c r="Q12" i="3"/>
  <c r="P12" i="3"/>
  <c r="O12" i="3"/>
  <c r="N12" i="3"/>
  <c r="M12" i="3"/>
  <c r="Q11" i="3"/>
  <c r="P11" i="3"/>
  <c r="O11" i="3"/>
  <c r="N11" i="3"/>
  <c r="M11" i="3"/>
  <c r="Q10" i="3"/>
  <c r="P10" i="3"/>
  <c r="O10" i="3"/>
  <c r="N10" i="3"/>
  <c r="M10" i="3"/>
  <c r="Q9" i="3"/>
  <c r="P9" i="3"/>
  <c r="O9" i="3"/>
  <c r="N9" i="3"/>
  <c r="M9" i="3"/>
  <c r="Q8" i="3"/>
  <c r="P8" i="3"/>
  <c r="O8" i="3"/>
  <c r="N8" i="3"/>
  <c r="M8" i="3"/>
  <c r="Q7" i="3"/>
  <c r="P7" i="3"/>
  <c r="O7" i="3"/>
  <c r="N7" i="3"/>
  <c r="M7" i="3"/>
  <c r="Q6" i="3"/>
  <c r="P6" i="3"/>
  <c r="O6" i="3"/>
  <c r="N6" i="3"/>
  <c r="M6" i="3"/>
  <c r="Q5" i="3"/>
  <c r="P5" i="3"/>
  <c r="O5" i="3"/>
  <c r="N5" i="3"/>
  <c r="M5" i="3"/>
  <c r="Q223" i="3"/>
  <c r="P223" i="3"/>
  <c r="O223" i="3"/>
  <c r="N223" i="3"/>
  <c r="M223" i="3"/>
  <c r="J197" i="1"/>
  <c r="J193" i="1"/>
  <c r="J190" i="1"/>
  <c r="J198" i="1" s="1"/>
  <c r="J189" i="1"/>
  <c r="J191" i="1" s="1"/>
  <c r="I197" i="1"/>
  <c r="I193" i="1"/>
  <c r="I190" i="1"/>
  <c r="I194" i="1" s="1"/>
  <c r="I189" i="1"/>
  <c r="I191" i="1" s="1"/>
  <c r="H197" i="1"/>
  <c r="H199" i="1"/>
  <c r="H193" i="1"/>
  <c r="H195" i="1"/>
  <c r="H198" i="1"/>
  <c r="H194" i="1"/>
  <c r="H191" i="1"/>
  <c r="H190" i="1"/>
  <c r="H189" i="1"/>
  <c r="H185" i="1"/>
  <c r="H181" i="1"/>
  <c r="H180" i="1"/>
  <c r="H179" i="1"/>
  <c r="I195" i="1" l="1"/>
  <c r="J195" i="1"/>
  <c r="J199" i="1"/>
  <c r="I198" i="1"/>
  <c r="I199" i="1" s="1"/>
  <c r="J194" i="1"/>
  <c r="I102" i="6"/>
  <c r="I101" i="6"/>
  <c r="I96" i="6"/>
  <c r="I95" i="6"/>
  <c r="I94" i="6"/>
  <c r="I93" i="6"/>
  <c r="I91" i="6"/>
  <c r="I90" i="6"/>
  <c r="I89" i="6"/>
  <c r="I87" i="6"/>
  <c r="I85" i="6"/>
  <c r="I82" i="6"/>
  <c r="I80" i="6"/>
  <c r="I79" i="6"/>
  <c r="I78" i="6"/>
  <c r="I77" i="6"/>
  <c r="I72" i="6"/>
  <c r="I68" i="6"/>
  <c r="I66" i="6"/>
  <c r="I65" i="6"/>
  <c r="I59" i="6"/>
  <c r="I57" i="6"/>
  <c r="I55" i="6"/>
  <c r="I54" i="6"/>
  <c r="I53" i="6"/>
  <c r="I49" i="6"/>
  <c r="I48" i="6"/>
  <c r="I47" i="6"/>
  <c r="I45" i="6"/>
  <c r="I44" i="6"/>
  <c r="I43" i="6"/>
  <c r="I42" i="6"/>
  <c r="I41" i="6"/>
  <c r="I37" i="6"/>
  <c r="I34" i="6"/>
  <c r="I31" i="6"/>
  <c r="I30" i="6"/>
  <c r="I29" i="6"/>
  <c r="I25" i="6"/>
  <c r="I23" i="6"/>
  <c r="I20" i="6"/>
  <c r="I18" i="6"/>
  <c r="I12" i="6"/>
  <c r="I9" i="6"/>
  <c r="I8" i="6"/>
  <c r="I6" i="6"/>
  <c r="I46" i="6"/>
  <c r="I60" i="6"/>
  <c r="I24" i="6"/>
  <c r="I19" i="6"/>
  <c r="I100" i="6"/>
  <c r="I63" i="6"/>
  <c r="I75" i="6"/>
  <c r="I69" i="6"/>
  <c r="I21" i="6"/>
  <c r="I11" i="6"/>
  <c r="I52" i="6"/>
  <c r="I62" i="6"/>
  <c r="I5" i="6"/>
  <c r="I76" i="6"/>
  <c r="I56" i="6"/>
  <c r="I73" i="6"/>
  <c r="I104" i="6"/>
  <c r="I39" i="6"/>
  <c r="I84" i="6"/>
  <c r="I36" i="6"/>
  <c r="I22" i="6"/>
  <c r="I61" i="6"/>
  <c r="I15" i="6"/>
  <c r="I17" i="6"/>
  <c r="I86" i="6"/>
  <c r="I10" i="6"/>
  <c r="I88" i="6"/>
  <c r="I13" i="6"/>
  <c r="I97" i="6"/>
  <c r="I33" i="6"/>
  <c r="I103" i="6"/>
  <c r="I74" i="6"/>
  <c r="I40" i="6"/>
  <c r="I98" i="6"/>
  <c r="I14" i="6"/>
  <c r="I28" i="6"/>
  <c r="I92" i="6"/>
  <c r="I70" i="6"/>
  <c r="I71" i="6"/>
  <c r="I64" i="6"/>
  <c r="I50" i="6"/>
  <c r="I26" i="6"/>
  <c r="I81" i="6"/>
  <c r="I35" i="6"/>
  <c r="I7" i="6"/>
  <c r="I83" i="6"/>
  <c r="I99" i="6"/>
  <c r="I38" i="6"/>
  <c r="I16" i="6"/>
  <c r="I51" i="6"/>
  <c r="I67" i="6"/>
  <c r="I32" i="6"/>
  <c r="I27" i="6"/>
  <c r="I58" i="6"/>
  <c r="I107" i="6" l="1"/>
  <c r="I108" i="6"/>
  <c r="I105" i="6"/>
  <c r="I110" i="6" l="1"/>
  <c r="W170" i="1"/>
  <c r="X170" i="1"/>
  <c r="F170" i="1"/>
  <c r="G170" i="1" l="1"/>
  <c r="N170" i="1"/>
  <c r="O170" i="1"/>
  <c r="P170" i="1"/>
  <c r="S170" i="1"/>
  <c r="Y170" i="1"/>
  <c r="Q170" i="1"/>
  <c r="R170" i="1"/>
  <c r="M170" i="1"/>
  <c r="T170" i="1"/>
  <c r="U170" i="1"/>
  <c r="V170" i="1"/>
  <c r="K170" i="1" l="1"/>
  <c r="L170" i="1"/>
  <c r="I170" i="1"/>
  <c r="J170" i="1"/>
  <c r="H170" i="1" l="1"/>
</calcChain>
</file>

<file path=xl/sharedStrings.xml><?xml version="1.0" encoding="utf-8"?>
<sst xmlns="http://schemas.openxmlformats.org/spreadsheetml/2006/main" count="11470" uniqueCount="2553">
  <si>
    <t>COUNTY</t>
  </si>
  <si>
    <t>BELLEVUE CSD</t>
  </si>
  <si>
    <t>ALPHA COUNTY</t>
  </si>
  <si>
    <t>BETHEL CSD</t>
  </si>
  <si>
    <t>GREENWOOD CSD</t>
  </si>
  <si>
    <t>HANOVER CSD</t>
  </si>
  <si>
    <t>HARRISBURG CSD</t>
  </si>
  <si>
    <t>HIGHLAND CSD</t>
  </si>
  <si>
    <t>HINSDALE CSD</t>
  </si>
  <si>
    <t>HUNTINGTON CSD</t>
  </si>
  <si>
    <t>MILFORD CSD</t>
  </si>
  <si>
    <t>MILLER CSD</t>
  </si>
  <si>
    <t>MORGAN CSD</t>
  </si>
  <si>
    <t>MORRIS CSD</t>
  </si>
  <si>
    <t>ROOSEVELT CSD</t>
  </si>
  <si>
    <t>SCOTT CSD</t>
  </si>
  <si>
    <t>SHERIDAN CSD</t>
  </si>
  <si>
    <t>SPRINGFIELD CSD</t>
  </si>
  <si>
    <t>WEBSTER CSD</t>
  </si>
  <si>
    <t>LAWRENCE CSD</t>
  </si>
  <si>
    <t>BETA COUNTY</t>
  </si>
  <si>
    <t>MASON CSD</t>
  </si>
  <si>
    <t>PRAIRIE CSD</t>
  </si>
  <si>
    <t>RICHLAND CSD</t>
  </si>
  <si>
    <t>AVON CSD</t>
  </si>
  <si>
    <t>GAMMA COUNTY</t>
  </si>
  <si>
    <t>CRAWFORD CSD</t>
  </si>
  <si>
    <t>GRANT CSD</t>
  </si>
  <si>
    <t>JEFFERSON CSD</t>
  </si>
  <si>
    <t>TIPTON CSD</t>
  </si>
  <si>
    <t>BALDWIN CSD</t>
  </si>
  <si>
    <t>DELTA COUNTY</t>
  </si>
  <si>
    <t>BRISTOL CSD</t>
  </si>
  <si>
    <t>CUMBERLAND CSD</t>
  </si>
  <si>
    <t>GREENFIELD CSD</t>
  </si>
  <si>
    <t>HUMBOLDT CSD</t>
  </si>
  <si>
    <t>JACKSON CSD</t>
  </si>
  <si>
    <t>JASPER CSD</t>
  </si>
  <si>
    <t>LEE CSD</t>
  </si>
  <si>
    <t>LINCOLN CSD</t>
  </si>
  <si>
    <t>LIVINGSTON CSD</t>
  </si>
  <si>
    <t>PIONEER CSD</t>
  </si>
  <si>
    <t>PUTNAM CSD</t>
  </si>
  <si>
    <t>SALEM CSD</t>
  </si>
  <si>
    <t>WOODLAND CSD</t>
  </si>
  <si>
    <t>CAMBRIDGE CSD</t>
  </si>
  <si>
    <t>EPSILON COUNTY</t>
  </si>
  <si>
    <t>CLAYTON CSD</t>
  </si>
  <si>
    <t>FLORENCE CSD</t>
  </si>
  <si>
    <t>HUDSON CSD</t>
  </si>
  <si>
    <t>LEBANON CSD</t>
  </si>
  <si>
    <t>MIDLAND CSD</t>
  </si>
  <si>
    <t>NORTHWESTERN CSD</t>
  </si>
  <si>
    <t>PULASKI CSD</t>
  </si>
  <si>
    <t>WILLIAMSBURG CSD</t>
  </si>
  <si>
    <t>CARLISLE CSD</t>
  </si>
  <si>
    <t>ZETA COUNTY</t>
  </si>
  <si>
    <t>LITCHFIELD CSD</t>
  </si>
  <si>
    <t>MIAMI CSD</t>
  </si>
  <si>
    <t>STERLING CSD</t>
  </si>
  <si>
    <t>WILSON CSD</t>
  </si>
  <si>
    <t>ATHENS CSD</t>
  </si>
  <si>
    <t>BLOOMFIELD CSD</t>
  </si>
  <si>
    <t>COLUMBUS CSD</t>
  </si>
  <si>
    <t>DAYTON CSD</t>
  </si>
  <si>
    <t>GREENVILLE CSD</t>
  </si>
  <si>
    <t>HAMPTON CSD</t>
  </si>
  <si>
    <t>HILLSBORO CSD</t>
  </si>
  <si>
    <t>MERIDIAN CSD</t>
  </si>
  <si>
    <t>YORK CSD</t>
  </si>
  <si>
    <t>CALHOUN CSD</t>
  </si>
  <si>
    <t>EASTON CSD</t>
  </si>
  <si>
    <t>LAKEVIEW CSD</t>
  </si>
  <si>
    <t>ALBANY CSD</t>
  </si>
  <si>
    <t>BUTLER CSD</t>
  </si>
  <si>
    <t>CLAY CSD</t>
  </si>
  <si>
    <t>GREENE CSD</t>
  </si>
  <si>
    <t>HANCOCK CSD</t>
  </si>
  <si>
    <t>NEWARK CSD</t>
  </si>
  <si>
    <t>DANVILLE CSD</t>
  </si>
  <si>
    <t>KAPPA COUNTY</t>
  </si>
  <si>
    <t>FAIRVIEW CSD</t>
  </si>
  <si>
    <t>HARMONY CSD</t>
  </si>
  <si>
    <t>LISBON CSD</t>
  </si>
  <si>
    <t>PRINCETON CSD</t>
  </si>
  <si>
    <t>AUBURN CSD</t>
  </si>
  <si>
    <t>EAGLE CSD</t>
  </si>
  <si>
    <t>FRANKLIN CSD</t>
  </si>
  <si>
    <t>HARDIN CSD</t>
  </si>
  <si>
    <t>LAFAYETTE CSD</t>
  </si>
  <si>
    <t>LIBERTY CSD</t>
  </si>
  <si>
    <t>RIVERSIDE CSD</t>
  </si>
  <si>
    <t>SOMERSET CSD</t>
  </si>
  <si>
    <t>SPARTANBURG CSD</t>
  </si>
  <si>
    <t>WARREN CSD</t>
  </si>
  <si>
    <t>DECATUR CSD</t>
  </si>
  <si>
    <t>GARFIELD CSD</t>
  </si>
  <si>
    <t>HENRY CSD</t>
  </si>
  <si>
    <t>LAMAR CSD</t>
  </si>
  <si>
    <t>MADISON CSD</t>
  </si>
  <si>
    <t>PERRY CSD</t>
  </si>
  <si>
    <t>ANDOVER CSD</t>
  </si>
  <si>
    <t>BURLINGTON CSD</t>
  </si>
  <si>
    <t>CANTON CSD</t>
  </si>
  <si>
    <t>FARMINGTON CSD</t>
  </si>
  <si>
    <t>LAUREL CSD</t>
  </si>
  <si>
    <t>MARSHALL CSD</t>
  </si>
  <si>
    <t>MONTGOMERY CSD</t>
  </si>
  <si>
    <t>STRATFORD CSD</t>
  </si>
  <si>
    <t>CAMPBELL CSD</t>
  </si>
  <si>
    <t>CHESTER CSD</t>
  </si>
  <si>
    <t>EVERGREEN CSD</t>
  </si>
  <si>
    <t>LEXINGTON CSD</t>
  </si>
  <si>
    <t>MANCHESTER CSD</t>
  </si>
  <si>
    <t>MIDDLETOWN CSD</t>
  </si>
  <si>
    <t>NORWOOD CSD</t>
  </si>
  <si>
    <t>BENTON CSD</t>
  </si>
  <si>
    <t>OMICRON COUNTY</t>
  </si>
  <si>
    <t>BERLIN CSD</t>
  </si>
  <si>
    <t>GENEVA CSD</t>
  </si>
  <si>
    <t>JUNCTION CSD</t>
  </si>
  <si>
    <t>NORTHEAST CSD</t>
  </si>
  <si>
    <t>TAYLOR CSD</t>
  </si>
  <si>
    <t>WAYNE CSD</t>
  </si>
  <si>
    <t>WESTWOOD CSD</t>
  </si>
  <si>
    <t>CENTERVILLE CSD</t>
  </si>
  <si>
    <t>PI COUNTY</t>
  </si>
  <si>
    <t>DOVER CSD</t>
  </si>
  <si>
    <t>FAIRFIELD CSD</t>
  </si>
  <si>
    <t>HARRISON CSD</t>
  </si>
  <si>
    <t>LAKESIDE CSD</t>
  </si>
  <si>
    <t>MEDFORD CSD</t>
  </si>
  <si>
    <t>NEWPORT CSD</t>
  </si>
  <si>
    <t>NEWTON CSD</t>
  </si>
  <si>
    <t>RICHMOND CSD</t>
  </si>
  <si>
    <t>WASHINGTON CSD</t>
  </si>
  <si>
    <t>WINDHAM CSD</t>
  </si>
  <si>
    <t>AMHERST CSD</t>
  </si>
  <si>
    <t>RHO COUNTY</t>
  </si>
  <si>
    <t>ANDERSON CSD</t>
  </si>
  <si>
    <t>AUGUSTA CSD</t>
  </si>
  <si>
    <t>BRADFORD CSD</t>
  </si>
  <si>
    <t>CARROLL CSD</t>
  </si>
  <si>
    <t>EUREKA CSD</t>
  </si>
  <si>
    <t>FREMONT CSD</t>
  </si>
  <si>
    <t>FULTON CSD</t>
  </si>
  <si>
    <t>HAMILTON CSD</t>
  </si>
  <si>
    <t>LOGAN CSD</t>
  </si>
  <si>
    <t>MONROE CSD</t>
  </si>
  <si>
    <t>MONTICELLO CSD</t>
  </si>
  <si>
    <t>OXFORD CSD</t>
  </si>
  <si>
    <t>TROY CSD</t>
  </si>
  <si>
    <t>WINDSOR CSD</t>
  </si>
  <si>
    <t>CALDWELL CSD</t>
  </si>
  <si>
    <t>SIGMA COUNTY</t>
  </si>
  <si>
    <t>CLINTON CSD</t>
  </si>
  <si>
    <t>DOUGLAS CSD</t>
  </si>
  <si>
    <t>LANCASTER CSD</t>
  </si>
  <si>
    <t>MANSFIELD CSD</t>
  </si>
  <si>
    <t>PIKE CSD</t>
  </si>
  <si>
    <t>ROCHESTER CSD</t>
  </si>
  <si>
    <t>SIDNEY CSD</t>
  </si>
  <si>
    <t>BEDFORD CSD</t>
  </si>
  <si>
    <t>CLEVELAND CSD</t>
  </si>
  <si>
    <t>TAU COUNTY</t>
  </si>
  <si>
    <t>COVINGTON CSD</t>
  </si>
  <si>
    <t>DEERFIELD CSD</t>
  </si>
  <si>
    <t>DEKALB CSD</t>
  </si>
  <si>
    <t>LAKELAND CSD</t>
  </si>
  <si>
    <t>LEWIS CSD</t>
  </si>
  <si>
    <t>RANDOLPH CSD</t>
  </si>
  <si>
    <t>ALEXANDER CSD</t>
  </si>
  <si>
    <t>OMEGA COUNTY</t>
  </si>
  <si>
    <t>ALLEN CSD</t>
  </si>
  <si>
    <t>ALPINE CSD</t>
  </si>
  <si>
    <t>ARLINGTON CSD</t>
  </si>
  <si>
    <t>ASHLAND CSD</t>
  </si>
  <si>
    <t>COLUMBIA CSD</t>
  </si>
  <si>
    <t>JOHNSON CSD</t>
  </si>
  <si>
    <t>MARION CSD</t>
  </si>
  <si>
    <t>POVERTY INDEX</t>
  </si>
  <si>
    <t>LOW NEEDS SCHOOL</t>
  </si>
  <si>
    <t>AVERAGE NEEDS SCHOOL</t>
  </si>
  <si>
    <t>HIGH NEEDS SCHOOL</t>
  </si>
  <si>
    <t>ENROLLMENT</t>
  </si>
  <si>
    <t>DISTRICT NAME</t>
  </si>
  <si>
    <t>STATE ID#</t>
  </si>
  <si>
    <t>2024-25 APPROVED OPERATING BUDGET</t>
  </si>
  <si>
    <t>ASSETS</t>
  </si>
  <si>
    <t>LIABILITIES</t>
  </si>
  <si>
    <t>RESERVES</t>
  </si>
  <si>
    <t>OTHER FUND BALANCE</t>
  </si>
  <si>
    <t>UNASSIGNED FUND BALANCE</t>
  </si>
  <si>
    <t>GENERAL SUPPORT</t>
  </si>
  <si>
    <t>INSTRUCTION</t>
  </si>
  <si>
    <t>TRANSPORTATION</t>
  </si>
  <si>
    <t>COMMUNITY SERVICE</t>
  </si>
  <si>
    <t>FRINGE BENEFITS</t>
  </si>
  <si>
    <t>DEBT SERVICE</t>
  </si>
  <si>
    <t>INTERFUND TRANSFERS</t>
  </si>
  <si>
    <t>CHARGES FOR SERVICES</t>
  </si>
  <si>
    <t>USE OF MONEY AND PROPERTY</t>
  </si>
  <si>
    <t>STATE AID</t>
  </si>
  <si>
    <t>FEDERAL AID</t>
  </si>
  <si>
    <t>PROCEEDS OF LONG TERM DEBT</t>
  </si>
  <si>
    <t>6/30/2024 GENERAL FUND EXPENDITURES</t>
  </si>
  <si>
    <t>6/30/2024 GENERAL FUND BALANCE SHEET</t>
  </si>
  <si>
    <t>6/30/2024 GENERAL FUND REVENUES</t>
  </si>
  <si>
    <t>Account</t>
  </si>
  <si>
    <t>Description</t>
  </si>
  <si>
    <t>Object of Expense</t>
  </si>
  <si>
    <t>Report View One Category</t>
  </si>
  <si>
    <t>Program Detail Area Category</t>
  </si>
  <si>
    <t>Funding Source</t>
  </si>
  <si>
    <t>Expensed</t>
  </si>
  <si>
    <r>
      <rPr>
        <b/>
        <u/>
        <sz val="11"/>
        <color rgb="FFFF0000"/>
        <rFont val="Arial"/>
        <family val="2"/>
      </rPr>
      <t>Optional:</t>
    </r>
    <r>
      <rPr>
        <b/>
        <u/>
        <sz val="11"/>
        <color theme="1"/>
        <rFont val="Arial"/>
        <family val="2"/>
      </rPr>
      <t xml:space="preserve"> School Number</t>
    </r>
  </si>
  <si>
    <t>A 1010.4000-00-0000</t>
  </si>
  <si>
    <t>CONTRACTED SERVICES</t>
  </si>
  <si>
    <t>4</t>
  </si>
  <si>
    <t>G3</t>
  </si>
  <si>
    <t>SL</t>
  </si>
  <si>
    <t>A 1010.4091-00-0000</t>
  </si>
  <si>
    <t>DUES-SCHOOL ASSOCIATIONS</t>
  </si>
  <si>
    <t>A 1010.4100-00-0000</t>
  </si>
  <si>
    <t>CONFERENCES &amp; WKSHOPS</t>
  </si>
  <si>
    <t>E4</t>
  </si>
  <si>
    <t>A 1010.4500-00-0000</t>
  </si>
  <si>
    <t>MATERIALS &amp; SUPPLIES</t>
  </si>
  <si>
    <t>A 1010.4531-00-0000</t>
  </si>
  <si>
    <t>FOOD MEETINGS</t>
  </si>
  <si>
    <t>A 1040.1610-00-0000</t>
  </si>
  <si>
    <t>CLERICAL SALARY</t>
  </si>
  <si>
    <t>1</t>
  </si>
  <si>
    <t>G1</t>
  </si>
  <si>
    <t>A 1040.1700-00-0000</t>
  </si>
  <si>
    <t>CSEA (OTHER) STIPENDS</t>
  </si>
  <si>
    <t>A 1040.1770-00-0000</t>
  </si>
  <si>
    <t>SICK INCENTIVE STIPEND</t>
  </si>
  <si>
    <t>A 1040.1900-00-0000</t>
  </si>
  <si>
    <t>OVERTIME</t>
  </si>
  <si>
    <t>A 1040.4000-00-0000</t>
  </si>
  <si>
    <t>A 1040.4100-00-0000</t>
  </si>
  <si>
    <t>A 1040.4500-00-0000</t>
  </si>
  <si>
    <t>A 1060.1900-00-0000</t>
  </si>
  <si>
    <t>A 1060.4000-00-0000</t>
  </si>
  <si>
    <t>A 1060.4400-00-0000</t>
  </si>
  <si>
    <t>POSTAGE - ELECTION</t>
  </si>
  <si>
    <t>A 1060.4531-00-0000</t>
  </si>
  <si>
    <t>MEETING SUPPLIES</t>
  </si>
  <si>
    <t>A 1060.4900-00-0000</t>
  </si>
  <si>
    <t>BOCES SERVICES</t>
  </si>
  <si>
    <t>Y</t>
  </si>
  <si>
    <t>A 1240.1500-00-0000</t>
  </si>
  <si>
    <t>CERTIFIED SALARIES</t>
  </si>
  <si>
    <t>A 1240.1610-00-0000</t>
  </si>
  <si>
    <t>CLERICAL SALARIES</t>
  </si>
  <si>
    <t>A 1240.1660-00-0000</t>
  </si>
  <si>
    <t>PER DIEM SALARIES</t>
  </si>
  <si>
    <t>A 1240.1770-00-0000</t>
  </si>
  <si>
    <t>A 1240.1900-00-0000</t>
  </si>
  <si>
    <t>EQUIPMENT</t>
  </si>
  <si>
    <t>2</t>
  </si>
  <si>
    <t>A 1240.4000-00-0000</t>
  </si>
  <si>
    <t>A 1240.4009-00-0000</t>
  </si>
  <si>
    <t>CONTRACTED SERVICES - MISC. OTHER</t>
  </si>
  <si>
    <t>A 1240.4100-00-0000</t>
  </si>
  <si>
    <t>A 1240.4500-00-0000</t>
  </si>
  <si>
    <t>A 1240.4531-00-0000</t>
  </si>
  <si>
    <t>A 1240.4591-00-0000</t>
  </si>
  <si>
    <t>STUDENT ASSEMBLIES &amp; TRIPS</t>
  </si>
  <si>
    <t>A 1241.1500-00-0000</t>
  </si>
  <si>
    <t>ADMIN./INSTRUCTIONAL SALARY</t>
  </si>
  <si>
    <t>A 1241.1610-00-0000</t>
  </si>
  <si>
    <t>A 1241.1900-00-0000</t>
  </si>
  <si>
    <t>A 1241.4100-00-0000</t>
  </si>
  <si>
    <t>CONFERENCES AND WORKSHOP</t>
  </si>
  <si>
    <t>A 1241.4500-00-0000</t>
  </si>
  <si>
    <t>A 1310.1500-00-0000</t>
  </si>
  <si>
    <t>BUSINESS ADMINISTRATOR</t>
  </si>
  <si>
    <t>A 1310.1610-00-0000</t>
  </si>
  <si>
    <t>TREASURER &amp; CLERICAL SAL</t>
  </si>
  <si>
    <t>A 1310.1614-00-0000</t>
  </si>
  <si>
    <t>EXEMPT</t>
  </si>
  <si>
    <t>A 1310.1700-00-0000</t>
  </si>
  <si>
    <t>A 1310.1770-00-0000</t>
  </si>
  <si>
    <t>A 1310.1900-00-0000</t>
  </si>
  <si>
    <t>A 1310.4000-00-0000</t>
  </si>
  <si>
    <t>A 1310.4010-00-0000</t>
  </si>
  <si>
    <t>CONTRACTED SERVICES - TAX COLLECTION</t>
  </si>
  <si>
    <t>A 1310.4057-00-0000</t>
  </si>
  <si>
    <t>WORKERS COMP. EXAMINER/COORD</t>
  </si>
  <si>
    <t>A 1310.4091-00-0000</t>
  </si>
  <si>
    <t>A 1310.4100-00-0000</t>
  </si>
  <si>
    <t>A 1310.4500-00-0000</t>
  </si>
  <si>
    <t>A 1310.4900-00-0000</t>
  </si>
  <si>
    <t>A 1320.4000-00-0000</t>
  </si>
  <si>
    <t>A 1320.4026-00-0000</t>
  </si>
  <si>
    <t>AUDITING SERVICES</t>
  </si>
  <si>
    <t>A 1345.1610-00-0000</t>
  </si>
  <si>
    <t>SALARY</t>
  </si>
  <si>
    <t>A 1345.1700-00-0000</t>
  </si>
  <si>
    <t>STIPENDS</t>
  </si>
  <si>
    <t>A 1345.1770-00-0000</t>
  </si>
  <si>
    <t>A 1345.1900-00-0000</t>
  </si>
  <si>
    <t>A 1345.4000-00-0000</t>
  </si>
  <si>
    <t>A 1345.4091-00-0000</t>
  </si>
  <si>
    <t>A 1345.4100-00-0000</t>
  </si>
  <si>
    <t>A 1420.4000-00-0000</t>
  </si>
  <si>
    <t>CONFERENCES &amp; WORKSHOPS</t>
  </si>
  <si>
    <t>A 1430.1500-00-0000</t>
  </si>
  <si>
    <t>SALARIES</t>
  </si>
  <si>
    <t>A 1430.1610-00-0000</t>
  </si>
  <si>
    <t>A 1430.1770-00-0000</t>
  </si>
  <si>
    <t>A 1430.1900-00-0000</t>
  </si>
  <si>
    <t>OVERTIME-SUB COVERAGE</t>
  </si>
  <si>
    <t>A 1430.4000-00-0000</t>
  </si>
  <si>
    <t>A 1430.4100-00-0000</t>
  </si>
  <si>
    <t>TRAVEL</t>
  </si>
  <si>
    <t>A 1430.4500-00-0000</t>
  </si>
  <si>
    <t>A 1430.4900-00-0000</t>
  </si>
  <si>
    <t>A 1460.4900-00-0000</t>
  </si>
  <si>
    <t>A 1480.4000-00-0000</t>
  </si>
  <si>
    <t>A 1480.4100-00-0000</t>
  </si>
  <si>
    <t>A 1480.4400-00-0000</t>
  </si>
  <si>
    <t>POSTAGE</t>
  </si>
  <si>
    <t>A 1480.4500-00-0000</t>
  </si>
  <si>
    <t>A 1620.1610-00-0000</t>
  </si>
  <si>
    <t>B&amp;G CLERICAL STAFF</t>
  </si>
  <si>
    <t>A 1620.1650-00-0000</t>
  </si>
  <si>
    <t>A 1620.1650-01-0000</t>
  </si>
  <si>
    <t>A 1620.1650-02-0000</t>
  </si>
  <si>
    <t>A 1620.1650-03-0000</t>
  </si>
  <si>
    <t>A 1620.1650-04-0000</t>
  </si>
  <si>
    <t>A 1620.1650-05-0000</t>
  </si>
  <si>
    <t>A 1620.1650-06-0000</t>
  </si>
  <si>
    <t>A 1620.1650-07-0000</t>
  </si>
  <si>
    <t>A 1620.1650-08-0000</t>
  </si>
  <si>
    <t>A 1620.1650-09-0000</t>
  </si>
  <si>
    <t>A 1620.1650-10-0000</t>
  </si>
  <si>
    <t>A 1620.1650-11-0000</t>
  </si>
  <si>
    <t>A 1620.1650-12-0000</t>
  </si>
  <si>
    <t>A 1620.1650-13-0000</t>
  </si>
  <si>
    <t>A 1620.1650-14-0000</t>
  </si>
  <si>
    <t>A 1620.1650-16-0000</t>
  </si>
  <si>
    <t>A 1620.1650-17-0000</t>
  </si>
  <si>
    <t>A 1620.1650-18-0000</t>
  </si>
  <si>
    <t>A 1620.1660-00-0000</t>
  </si>
  <si>
    <t>PER DIEM SALARIES - DISTRICT WIDE</t>
  </si>
  <si>
    <t>C1</t>
  </si>
  <si>
    <t>A 1620.1660-04-0000</t>
  </si>
  <si>
    <t>A 1620.1660-05-0000</t>
  </si>
  <si>
    <t>A 1620.1660-07-0000</t>
  </si>
  <si>
    <t>A 1620.1660-08-0000</t>
  </si>
  <si>
    <t>A 1620.1660-09-0000</t>
  </si>
  <si>
    <t>A 1620.1660-10-0000</t>
  </si>
  <si>
    <t>A 1620.1660-12-0000</t>
  </si>
  <si>
    <t>A 1620.1660-13-0000</t>
  </si>
  <si>
    <t>A 1620.1660-14-0000</t>
  </si>
  <si>
    <t>A 1620.1660-16-0000</t>
  </si>
  <si>
    <t>A 1620.1660-17-0000</t>
  </si>
  <si>
    <t>A 1620.1660-18-0000</t>
  </si>
  <si>
    <t>A 1620.1700-00-0000</t>
  </si>
  <si>
    <t>CSEA (OTHER) STIPENDS - DISTRICT WIDE</t>
  </si>
  <si>
    <t>A 1620.1770-00-0000</t>
  </si>
  <si>
    <t>A 1620.1900-00-0000</t>
  </si>
  <si>
    <t>OVERTIME - DISTRICT WIDE</t>
  </si>
  <si>
    <t>A 1620.1900-01-0000</t>
  </si>
  <si>
    <t>A 1620.1900-02-0000</t>
  </si>
  <si>
    <t>A 1620.1900-03-0000</t>
  </si>
  <si>
    <t>A 1620.1900-04-0000</t>
  </si>
  <si>
    <t>A 1620.1900-05-0000</t>
  </si>
  <si>
    <t>A 1620.1900-06-0000</t>
  </si>
  <si>
    <t>A 1620.1900-07-0000</t>
  </si>
  <si>
    <t>A 1620.1900-08-0000</t>
  </si>
  <si>
    <t>A 1620.1900-09-0000</t>
  </si>
  <si>
    <t>A 1620.1900-10-0000</t>
  </si>
  <si>
    <t>A 1620.1900-12-0000</t>
  </si>
  <si>
    <t>A 1620.1900-13-0000</t>
  </si>
  <si>
    <t>A 1620.1900-14-0000</t>
  </si>
  <si>
    <t>A 1620.1900-16-0000</t>
  </si>
  <si>
    <t>A 1620.1900-17-0000</t>
  </si>
  <si>
    <t>A 1620.1900-18-0000</t>
  </si>
  <si>
    <t>A 1620.2000-00-0000</t>
  </si>
  <si>
    <t>A 1620.4000-00-0000</t>
  </si>
  <si>
    <t>CONTRACT SRV ANNUAL</t>
  </si>
  <si>
    <t>A 1620.4001-00-0000</t>
  </si>
  <si>
    <t>BUILDING REPAIRS ANNUAL</t>
  </si>
  <si>
    <t>A 1620.4002-00-FLD</t>
  </si>
  <si>
    <t>CONTRACT SERVICES REPAIR FLOOD</t>
  </si>
  <si>
    <t>A 1620.4004-00-0000</t>
  </si>
  <si>
    <t>ENVIRONMENTAL</t>
  </si>
  <si>
    <t>A 1620.4011-00-0000</t>
  </si>
  <si>
    <t>CONTRACT SRV ELECT</t>
  </si>
  <si>
    <t>A 1620.4013-00-0000</t>
  </si>
  <si>
    <t>CONTRACT SRV PLUMBING</t>
  </si>
  <si>
    <t>CONTRACT SRV A/C</t>
  </si>
  <si>
    <t>A 1620.4015-00-0000</t>
  </si>
  <si>
    <t>CONTRACT SRV FIRE PREV</t>
  </si>
  <si>
    <t>A 1620.4016-00-0000</t>
  </si>
  <si>
    <t>CONTRACT SRV GEN CONST</t>
  </si>
  <si>
    <t>A 1620.4022-00-0000</t>
  </si>
  <si>
    <t>ELECTRICITY</t>
  </si>
  <si>
    <t>A 1620.4023-00-0000</t>
  </si>
  <si>
    <t>TELEPHONE</t>
  </si>
  <si>
    <t>A 1620.4024-00-0000</t>
  </si>
  <si>
    <t>GAS</t>
  </si>
  <si>
    <t>A 1620.4054-00-0000</t>
  </si>
  <si>
    <t>ARCHITECTURAL FEES</t>
  </si>
  <si>
    <t>A 1620.4100-00-0000</t>
  </si>
  <si>
    <t>A 1620.4500-00-0000</t>
  </si>
  <si>
    <t>A 1620.4900-00-0000</t>
  </si>
  <si>
    <t>A 1621.1600-00-0000</t>
  </si>
  <si>
    <t>DIRECTOR OF OPERATIONS SALARY</t>
  </si>
  <si>
    <t>A 1621.1602-00-0000</t>
  </si>
  <si>
    <t>SR. ARCHITECT SALARY</t>
  </si>
  <si>
    <t>A 1621.1610-00-0000</t>
  </si>
  <si>
    <t>A 1621.1700-00-0000</t>
  </si>
  <si>
    <t>A 1621.1770-00-0000</t>
  </si>
  <si>
    <t>A 1621.1900-00-0000</t>
  </si>
  <si>
    <t>A 1621.4000-00-0000</t>
  </si>
  <si>
    <t>A 1621.4003-00-0000</t>
  </si>
  <si>
    <t>CONTRACT SRV GLASS</t>
  </si>
  <si>
    <t>A 1621.4011-00-0000</t>
  </si>
  <si>
    <t>CONTRACT SERVICES-ELEC WK</t>
  </si>
  <si>
    <t>A 1621.4013-00-0000</t>
  </si>
  <si>
    <t>A 1621.4014-00-0000</t>
  </si>
  <si>
    <t>A 1621.4015-00-0000</t>
  </si>
  <si>
    <t>CONTRACT SRV - VEHICLE MONITORING SYSTEM</t>
  </si>
  <si>
    <t>A 1621.4016-00-0000</t>
  </si>
  <si>
    <t>CONTRACT SERV-GENER CONT</t>
  </si>
  <si>
    <t>A 1621.4017-00-0000</t>
  </si>
  <si>
    <t>CONTRACT SRV ROOFING</t>
  </si>
  <si>
    <t>A 1621.4500-00-0000</t>
  </si>
  <si>
    <t>A 1623.1630-00-0000</t>
  </si>
  <si>
    <t>A 1623.1630-01-0000</t>
  </si>
  <si>
    <t>A 1623.1630-02-0000</t>
  </si>
  <si>
    <t>A 1623.1630-03-0000</t>
  </si>
  <si>
    <t>A 1623.1630-04-0000</t>
  </si>
  <si>
    <t>A 1623.1630-05-0000</t>
  </si>
  <si>
    <t>A 1623.1630-06-0000</t>
  </si>
  <si>
    <t>A 1623.1630-07-0000</t>
  </si>
  <si>
    <t>A 1623.1630-08-0000</t>
  </si>
  <si>
    <t>A 1623.1630-09-0000</t>
  </si>
  <si>
    <t>A 1623.1630-10-0000</t>
  </si>
  <si>
    <t>A 1623.1630-11-0000</t>
  </si>
  <si>
    <t>A 1623.1630-12-0000</t>
  </si>
  <si>
    <t>A 1623.1630-13-0000</t>
  </si>
  <si>
    <t>A 1623.1630-14-0000</t>
  </si>
  <si>
    <t>A 1623.1630-16-0000</t>
  </si>
  <si>
    <t>A 1623.1630-17-0000</t>
  </si>
  <si>
    <t>A 1623.1630-18-0000</t>
  </si>
  <si>
    <t>A 1623.1660-00-0000</t>
  </si>
  <si>
    <t>A 1623.1660-01-0000</t>
  </si>
  <si>
    <t>A 1623.1660-05-0000</t>
  </si>
  <si>
    <t>A 1623.1660-10-0000</t>
  </si>
  <si>
    <t>A 1623.1660-12-0000</t>
  </si>
  <si>
    <t>A 1623.1660-13-0000</t>
  </si>
  <si>
    <t>A 1623.1660-18-0000</t>
  </si>
  <si>
    <t>A 1623.1760-01-0000</t>
  </si>
  <si>
    <t>A 1623.1760-02-0000</t>
  </si>
  <si>
    <t>A 1623.1760-03-0000</t>
  </si>
  <si>
    <t>A 1623.1760-04-0000</t>
  </si>
  <si>
    <t>A 1623.1760-05-0000</t>
  </si>
  <si>
    <t>A 1623.1760-06-0000</t>
  </si>
  <si>
    <t>A 1623.1760-07-0000</t>
  </si>
  <si>
    <t>A 1623.1760-08-0000</t>
  </si>
  <si>
    <t>A 1623.1760-09-0000</t>
  </si>
  <si>
    <t>A 1623.1760-10-0000</t>
  </si>
  <si>
    <t>A 1623.1760-11-0000</t>
  </si>
  <si>
    <t>A 1623.1760-12-0000</t>
  </si>
  <si>
    <t>A 1623.1760-13-0000</t>
  </si>
  <si>
    <t>A 1623.1760-14-0000</t>
  </si>
  <si>
    <t>A 1623.1760-16-0000</t>
  </si>
  <si>
    <t>A 1623.1760-17-0000</t>
  </si>
  <si>
    <t>A 1623.1760-18-0000</t>
  </si>
  <si>
    <t>A 1623.1770-00-0000</t>
  </si>
  <si>
    <t>A 1623.1900-00-0000</t>
  </si>
  <si>
    <t>A 1623.1900-01-0000</t>
  </si>
  <si>
    <t>A 1623.1900-02-0000</t>
  </si>
  <si>
    <t>A 1623.1900-03-0000</t>
  </si>
  <si>
    <t>A 1623.1900-04-0000</t>
  </si>
  <si>
    <t>A 1623.1900-05-0000</t>
  </si>
  <si>
    <t>A 1623.1900-06-0000</t>
  </si>
  <si>
    <t>A 1623.1900-07-0000</t>
  </si>
  <si>
    <t>A 1623.1900-08-0000</t>
  </si>
  <si>
    <t>A 1623.1900-09-0000</t>
  </si>
  <si>
    <t>A 1623.1900-10-0000</t>
  </si>
  <si>
    <t>A 1623.1900-12-0000</t>
  </si>
  <si>
    <t>A 1623.1900-13-0000</t>
  </si>
  <si>
    <t>A 1623.1900-14-0000</t>
  </si>
  <si>
    <t>A 1623.1900-16-0000</t>
  </si>
  <si>
    <t>A 1623.1900-17-0000</t>
  </si>
  <si>
    <t>A 1623.1900-18-0000</t>
  </si>
  <si>
    <t>A 1623.1900-83-0000</t>
  </si>
  <si>
    <t>A 1623.1900-CS-0000</t>
  </si>
  <si>
    <t>SECURITY SUMMER PROGRAMS- COMM SCHL SET-ASIDE FUNDS</t>
  </si>
  <si>
    <t>A 1623.4000-00-0000</t>
  </si>
  <si>
    <t>A 1623.4100-00-0000</t>
  </si>
  <si>
    <t>A 1623.4500-00-0000</t>
  </si>
  <si>
    <t>A 1623.4900-00-0000</t>
  </si>
  <si>
    <t>A 1670.1610-00-0000</t>
  </si>
  <si>
    <t>CLERICAL SALARY - DISTRICT WIDE</t>
  </si>
  <si>
    <t>A 1670.1610-18-0000</t>
  </si>
  <si>
    <t>A 1670.1700-00-0000</t>
  </si>
  <si>
    <t>A 1670.4027-00-0000</t>
  </si>
  <si>
    <t>POSTAGE METERS</t>
  </si>
  <si>
    <t>A 1670.4033-00-0000</t>
  </si>
  <si>
    <t>COPIER LEASE</t>
  </si>
  <si>
    <t>A 1670.4400-00-0000</t>
  </si>
  <si>
    <t>A 1670.4500-00-0000</t>
  </si>
  <si>
    <t>A 1680.1500-00-0000</t>
  </si>
  <si>
    <t>A 1680.1610-00-0000</t>
  </si>
  <si>
    <t>A 1680.2000-00-0000</t>
  </si>
  <si>
    <t>A 1680.4000-00-0000</t>
  </si>
  <si>
    <t>CONTRACT SRV NETWORK</t>
  </si>
  <si>
    <t>A 1680.4500-00-0000</t>
  </si>
  <si>
    <t>A 1680.4513-00-0000</t>
  </si>
  <si>
    <t>TONER &amp; INK - DISTRICT WIDE</t>
  </si>
  <si>
    <t>A 1680.4514-00-0000</t>
  </si>
  <si>
    <t>COMPUTER PARTS - DISTRICT WIDE</t>
  </si>
  <si>
    <t>A 1680.4900-00-0000</t>
  </si>
  <si>
    <t>A 1910.4090-00-0000</t>
  </si>
  <si>
    <t>INSURANCE-PROP &amp; LIABILITY</t>
  </si>
  <si>
    <t>A 1910.4096-00-0000</t>
  </si>
  <si>
    <t>DEDUCTIBLES</t>
  </si>
  <si>
    <t>A 1920.4091-00-0000</t>
  </si>
  <si>
    <t>DUES-SCHOOL ASSOCIATIONS - DISTRICT WIDE</t>
  </si>
  <si>
    <t>A 1930.4092-00-0000</t>
  </si>
  <si>
    <t>JUDGMENTS &amp; CLAIMS</t>
  </si>
  <si>
    <t>A 1930.4094-00-0000</t>
  </si>
  <si>
    <t>CERTIORARIS</t>
  </si>
  <si>
    <t>A 1981.4900-00-0000</t>
  </si>
  <si>
    <t>BOCES ADMINISTRATIVE COSTS</t>
  </si>
  <si>
    <t>A 1983.4900-00-0000</t>
  </si>
  <si>
    <t>BOCES CAPITAL EXPENSES</t>
  </si>
  <si>
    <t>A 2010.1500-00-0000</t>
  </si>
  <si>
    <t>CERTIFIED SALARIES - DISTRICT WIDE</t>
  </si>
  <si>
    <t>E2</t>
  </si>
  <si>
    <t>A 2010.1500-45-0000</t>
  </si>
  <si>
    <t>A 2010.1504-00-0000</t>
  </si>
  <si>
    <t>ASST SUPT - CURR &amp; INSTR</t>
  </si>
  <si>
    <t>A 2010.4000-00-0000</t>
  </si>
  <si>
    <t>A 2010.4000-38-0000</t>
  </si>
  <si>
    <t>A 2010.4091-00-0000</t>
  </si>
  <si>
    <t>A 2010.4100-00-0000</t>
  </si>
  <si>
    <t>A 2010.4500-00-0000</t>
  </si>
  <si>
    <t>A 2010.4900-00-0000</t>
  </si>
  <si>
    <t>A 2015.1500-00-0000</t>
  </si>
  <si>
    <t>ASST. SUPT. SCHOOL IMPROVEMENT</t>
  </si>
  <si>
    <t>A 2015.2010-00-0000</t>
  </si>
  <si>
    <t>EQUIPMENT/FURNITURE</t>
  </si>
  <si>
    <t>A 2015.4000-00-0000</t>
  </si>
  <si>
    <t>A 2015.4100-00-0000</t>
  </si>
  <si>
    <t>A 2015.4500-00-0000</t>
  </si>
  <si>
    <t>A 2015.4531-00-0000</t>
  </si>
  <si>
    <t>A 2020.1500-00-0000</t>
  </si>
  <si>
    <t>PRINCIPALS &amp; ASSTS SALAR - DISTRICT WIDE</t>
  </si>
  <si>
    <t>F1</t>
  </si>
  <si>
    <t>A 2020.1500-01-0000</t>
  </si>
  <si>
    <t>B1</t>
  </si>
  <si>
    <t>A 2020.1500-02-0000</t>
  </si>
  <si>
    <t>A 2020.1500-03-0000</t>
  </si>
  <si>
    <t>A 2020.1500-04-0000</t>
  </si>
  <si>
    <t>A 2020.1500-05-0000</t>
  </si>
  <si>
    <t>A 2020.1500-06-0000</t>
  </si>
  <si>
    <t>A 2020.1500-07-0000</t>
  </si>
  <si>
    <t>A 2020.1500-08-0000</t>
  </si>
  <si>
    <t>A 2020.1500-09-0000</t>
  </si>
  <si>
    <t>A 2020.1500-10-0000</t>
  </si>
  <si>
    <t>A 2020.1500-12-0000</t>
  </si>
  <si>
    <t>A 2020.1500-13-0000</t>
  </si>
  <si>
    <t>A 2020.1500-14-0000</t>
  </si>
  <si>
    <t>A 2020.1500-16-0000</t>
  </si>
  <si>
    <t>A 2020.1500-17-0000</t>
  </si>
  <si>
    <t>A 2020.1500-18-0000</t>
  </si>
  <si>
    <t>A 2020.1500-38-0000</t>
  </si>
  <si>
    <t>ADMIN./INSTRUCTIONAL SALARY - PRE-K</t>
  </si>
  <si>
    <t>Z</t>
  </si>
  <si>
    <t>A 2020.4000-16-0000</t>
  </si>
  <si>
    <t>C3</t>
  </si>
  <si>
    <t>A 2020.4500-01-0000</t>
  </si>
  <si>
    <t>A 2020.4500-02-0000</t>
  </si>
  <si>
    <t>A 2020.4500-03-0000</t>
  </si>
  <si>
    <t>A 2020.4500-04-0000</t>
  </si>
  <si>
    <t>A 2020.4500-07-0000</t>
  </si>
  <si>
    <t>A 2020.4500-08-0000</t>
  </si>
  <si>
    <t>A 2020.4500-09-0000</t>
  </si>
  <si>
    <t>A 2020.4500-10-0000</t>
  </si>
  <si>
    <t>A 2020.4500-12-0000</t>
  </si>
  <si>
    <t>A 2020.4500-17-0000</t>
  </si>
  <si>
    <t>A 2020.4500-18-0000</t>
  </si>
  <si>
    <t>A 2040.1500-00-0000</t>
  </si>
  <si>
    <t>A 2040.1500-18-0000</t>
  </si>
  <si>
    <t>A 2060.4900-00-0000</t>
  </si>
  <si>
    <t>A 2070.4900-00-0000</t>
  </si>
  <si>
    <t>A 2110.1000-03-0000</t>
  </si>
  <si>
    <t>A1</t>
  </si>
  <si>
    <t>T</t>
  </si>
  <si>
    <t>A 2110.1000-04-0000</t>
  </si>
  <si>
    <t>A 2110.1000-07-0000</t>
  </si>
  <si>
    <t>A 2110.1000-16-0000</t>
  </si>
  <si>
    <t>A 2110.1000-18-0000</t>
  </si>
  <si>
    <t>A 2110.1200-02-0000</t>
  </si>
  <si>
    <t>A 2110.1200-03-0000</t>
  </si>
  <si>
    <t>A 2110.1200-04-0000</t>
  </si>
  <si>
    <t>A 2110.1200-05-0000</t>
  </si>
  <si>
    <t>A 2110.1200-06-0000</t>
  </si>
  <si>
    <t>A 2110.1200-07-0000</t>
  </si>
  <si>
    <t>A 2110.1200-08-0000</t>
  </si>
  <si>
    <t>A 2110.1200-09-0000</t>
  </si>
  <si>
    <t>A 2110.1200-10-0000</t>
  </si>
  <si>
    <t>A 2110.1200-14-0000</t>
  </si>
  <si>
    <t>A 2110.1200-16-0000</t>
  </si>
  <si>
    <t>A 2110.1200-17-0000</t>
  </si>
  <si>
    <t>A 2110.1210-02-0000</t>
  </si>
  <si>
    <t>A 2110.1210-03-0000</t>
  </si>
  <si>
    <t>A 2110.1210-04-0000</t>
  </si>
  <si>
    <t>A 2110.1210-05-0000</t>
  </si>
  <si>
    <t>A 2110.1210-06-0000</t>
  </si>
  <si>
    <t>A 2110.1210-07-0000</t>
  </si>
  <si>
    <t>A 2110.1210-08-0000</t>
  </si>
  <si>
    <t>A 2110.1210-09-0000</t>
  </si>
  <si>
    <t>A 2110.1210-10-0000</t>
  </si>
  <si>
    <t>A 2110.1210-13-0000</t>
  </si>
  <si>
    <t>A 2110.1210-14-0000</t>
  </si>
  <si>
    <t>A 2110.1210-16-0000</t>
  </si>
  <si>
    <t>A 2110.1210-17-0000</t>
  </si>
  <si>
    <t>A 2110.1300-00-0000</t>
  </si>
  <si>
    <t>TEACHER SALARIES-GR 7-12 - DISTRICT WIDE</t>
  </si>
  <si>
    <t>E1</t>
  </si>
  <si>
    <t>A 2110.1300-01-0000</t>
  </si>
  <si>
    <t>A 2110.1300-02-0000</t>
  </si>
  <si>
    <t>A 2110.1300-03-0000</t>
  </si>
  <si>
    <t>A 2110.1300-04-0000</t>
  </si>
  <si>
    <t>A 2110.1300-05-0000</t>
  </si>
  <si>
    <t>A 2110.1300-06-0000</t>
  </si>
  <si>
    <t>A 2110.1300-07-0000</t>
  </si>
  <si>
    <t>A 2110.1300-08-0000</t>
  </si>
  <si>
    <t>A 2110.1300-09-0000</t>
  </si>
  <si>
    <t>A 2110.1300-10-0000</t>
  </si>
  <si>
    <t>A 2110.1300-12-0000</t>
  </si>
  <si>
    <t>A 2110.1300-13-0000</t>
  </si>
  <si>
    <t>A 2110.1300-16-0000</t>
  </si>
  <si>
    <t>A 2110.1300-17-0000</t>
  </si>
  <si>
    <t>A 2110.1300-18-0000</t>
  </si>
  <si>
    <t>A 2110.1301-00-0000</t>
  </si>
  <si>
    <t>SICK INCENTIVE STIPEND - TEACHERS DISTRICTWIDE</t>
  </si>
  <si>
    <t>A 2110.1340-00-0000</t>
  </si>
  <si>
    <t>AFTER SCHOOL TEACHERS - DISTRICT WIDE</t>
  </si>
  <si>
    <t>A 2110.1340-02-0000</t>
  </si>
  <si>
    <t>A 2110.1340-03-0000</t>
  </si>
  <si>
    <t>A 2110.1340-04-0000</t>
  </si>
  <si>
    <t>A 2110.1340-05-0000</t>
  </si>
  <si>
    <t>A 2110.1340-06-0000</t>
  </si>
  <si>
    <t>A 2110.1340-07-0000</t>
  </si>
  <si>
    <t>A 2110.1340-08-0000</t>
  </si>
  <si>
    <t>A 2110.1340-09-0000</t>
  </si>
  <si>
    <t>A 2110.1340-10-0000</t>
  </si>
  <si>
    <t>A 2110.1340-12-0000</t>
  </si>
  <si>
    <t>A 2110.1340-13-0000</t>
  </si>
  <si>
    <t>A 2110.1340-14-0000</t>
  </si>
  <si>
    <t>A 2110.1340-16-0000</t>
  </si>
  <si>
    <t>A 2110.1340-17-0000</t>
  </si>
  <si>
    <t>A 2110.1340-18-0000</t>
  </si>
  <si>
    <t>A 2110.1340-37-0000</t>
  </si>
  <si>
    <t>AFTER SCHOOL TEACHERS - PVAP</t>
  </si>
  <si>
    <t>A 2110.1340-CS-0000</t>
  </si>
  <si>
    <t>AFTER SCHOOL TEACHERS</t>
  </si>
  <si>
    <t>A 2110.1340-GT-0000</t>
  </si>
  <si>
    <t>AFTER SCHOOL TEACHERS - GIFTED &amp; TALENTED</t>
  </si>
  <si>
    <t>A 2110.1341-00-0000</t>
  </si>
  <si>
    <t>HOMEBOUND TEACHERS</t>
  </si>
  <si>
    <t>A 2110.1400-00-0000</t>
  </si>
  <si>
    <t>SUBSTITUTE TEACHER SALARIES</t>
  </si>
  <si>
    <t>A 2110.1400-01-0000</t>
  </si>
  <si>
    <t>A 2110.1400-02-0000</t>
  </si>
  <si>
    <t>A 2110.1400-04-0000</t>
  </si>
  <si>
    <t>A 2110.1400-05-0000</t>
  </si>
  <si>
    <t>A 2110.1400-07-0000</t>
  </si>
  <si>
    <t>A 2110.1400-08-0000</t>
  </si>
  <si>
    <t>A 2110.1400-09-0000</t>
  </si>
  <si>
    <t>A 2110.1400-10-0000</t>
  </si>
  <si>
    <t>A 2110.1400-12-0000</t>
  </si>
  <si>
    <t>A 2110.1400-13-0000</t>
  </si>
  <si>
    <t>A 2110.1400-14-0000</t>
  </si>
  <si>
    <t>A 2110.1400-16-0000</t>
  </si>
  <si>
    <t>A 2110.1400-17-0000</t>
  </si>
  <si>
    <t>A 2110.1400-18-0000</t>
  </si>
  <si>
    <t>A 2110.1401-00-0000</t>
  </si>
  <si>
    <t>SUBSTITUTE TA SALARIES - DISTRICT WIDE</t>
  </si>
  <si>
    <t>A 2110.1401-01-0000</t>
  </si>
  <si>
    <t>A 2110.1401-02-0000</t>
  </si>
  <si>
    <t>A 2110.1401-03-0000</t>
  </si>
  <si>
    <t>A 2110.1401-04-0000</t>
  </si>
  <si>
    <t>A 2110.1401-05-0000</t>
  </si>
  <si>
    <t>A 2110.1401-06-0000</t>
  </si>
  <si>
    <t>A 2110.1401-07-0000</t>
  </si>
  <si>
    <t>A 2110.1401-08-0000</t>
  </si>
  <si>
    <t>A 2110.1401-10-0000</t>
  </si>
  <si>
    <t>A 2110.1401-13-0000</t>
  </si>
  <si>
    <t>A 2110.1401-14-0000</t>
  </si>
  <si>
    <t>A 2110.1401-17-0000</t>
  </si>
  <si>
    <t>A 2110.1401-18-0000</t>
  </si>
  <si>
    <t>A 2110.1500-00-0000</t>
  </si>
  <si>
    <t>A 2110.1540-00-0000</t>
  </si>
  <si>
    <t>TEACHING ASSISTANTS - PRE-K DISTRICTWIDE</t>
  </si>
  <si>
    <t>A 2110.1540-01-0000</t>
  </si>
  <si>
    <t>A 2110.1540-02-0000</t>
  </si>
  <si>
    <t>A 2110.1540-03-0000</t>
  </si>
  <si>
    <t>A 2110.1540-04-0000</t>
  </si>
  <si>
    <t>A 2110.1540-05-0000</t>
  </si>
  <si>
    <t>A 2110.1540-06-0000</t>
  </si>
  <si>
    <t>A 2110.1540-07-0000</t>
  </si>
  <si>
    <t>A 2110.1540-08-0000</t>
  </si>
  <si>
    <t>A 2110.1540-09-0000</t>
  </si>
  <si>
    <t>A 2110.1540-10-0000</t>
  </si>
  <si>
    <t>A 2110.1540-12-0000</t>
  </si>
  <si>
    <t>A 2110.1540-13-0000</t>
  </si>
  <si>
    <t>A 2110.1540-14-0000</t>
  </si>
  <si>
    <t>A 2110.1540-16-0000</t>
  </si>
  <si>
    <t>A 2110.1540-17-0000</t>
  </si>
  <si>
    <t>A 2110.1540-18-0000</t>
  </si>
  <si>
    <t>A 2110.1540-CS-0000</t>
  </si>
  <si>
    <t>TEACHING ASSISTANTS</t>
  </si>
  <si>
    <t>A 2110.1541-00-0000</t>
  </si>
  <si>
    <t>SICK INCENTIVE STIPEND - TA - DISTRICTWIDE</t>
  </si>
  <si>
    <t>A 2110.1600-12-0000</t>
  </si>
  <si>
    <t>Q</t>
  </si>
  <si>
    <t>A 2110.1610-00-0000</t>
  </si>
  <si>
    <t>A 2110.1610-01-0000</t>
  </si>
  <si>
    <t>A 2110.1610-02-0000</t>
  </si>
  <si>
    <t>A 2110.1610-03-0000</t>
  </si>
  <si>
    <t>A 2110.1610-04-0000</t>
  </si>
  <si>
    <t>A 2110.1610-05-0000</t>
  </si>
  <si>
    <t>A 2110.1610-07-0000</t>
  </si>
  <si>
    <t>A 2110.1610-08-0000</t>
  </si>
  <si>
    <t>A 2110.1610-09-0000</t>
  </si>
  <si>
    <t>A 2110.1610-10-0000</t>
  </si>
  <si>
    <t>A 2110.1610-12-0000</t>
  </si>
  <si>
    <t>A 2110.1610-13-0000</t>
  </si>
  <si>
    <t>A 2110.1610-14-0000</t>
  </si>
  <si>
    <t>A 2110.1610-16-0000</t>
  </si>
  <si>
    <t>A 2110.1610-17-0000</t>
  </si>
  <si>
    <t>A 2110.1610-18-0000</t>
  </si>
  <si>
    <t>A 2110.1628-00-0000</t>
  </si>
  <si>
    <t>SUB LUNCH MONITORS</t>
  </si>
  <si>
    <t>A 2110.1629-00-0000</t>
  </si>
  <si>
    <t>MONITORS B/L SALARIES</t>
  </si>
  <si>
    <t>A 2110.1629-04-0000</t>
  </si>
  <si>
    <t>A 2110.1629-05-0000</t>
  </si>
  <si>
    <t>A 2110.1629-07-0000</t>
  </si>
  <si>
    <t>A 2110.1629-08-0000</t>
  </si>
  <si>
    <t>A 2110.1629-09-0000</t>
  </si>
  <si>
    <t>A 2110.1629-16-0000</t>
  </si>
  <si>
    <t>A 2110.1629-17-0000</t>
  </si>
  <si>
    <t>A 2110.1660-00-0000</t>
  </si>
  <si>
    <t>A 2110.1660-03-0000</t>
  </si>
  <si>
    <t>A 2110.1660-08-0000</t>
  </si>
  <si>
    <t>A 2110.1660-10-0000</t>
  </si>
  <si>
    <t>A 2110.1660-17-0000</t>
  </si>
  <si>
    <t>A 2110.1660-18-0000</t>
  </si>
  <si>
    <t>A 2110.1661-00-0000</t>
  </si>
  <si>
    <t>ISOLATION ROOM AID - DISTRICT WIDE</t>
  </si>
  <si>
    <t>A 2110.1661-ES-0000</t>
  </si>
  <si>
    <t>ISOLATION ROOM AIDE - ESSER FUNDS</t>
  </si>
  <si>
    <t>A 2110.1700-00-0000</t>
  </si>
  <si>
    <t>A 2110.1700-CS-0000</t>
  </si>
  <si>
    <t>STIPENDS - COMMUNITY SCHOOL SET-ASIDE FUNDS</t>
  </si>
  <si>
    <t>A 2110.1900-00-0000</t>
  </si>
  <si>
    <t>A 2110.1900-10-0000</t>
  </si>
  <si>
    <t>A 2110.1900-37-0000</t>
  </si>
  <si>
    <t>OVERTIME - PVAP</t>
  </si>
  <si>
    <t>A 2110.1900-CS-0000</t>
  </si>
  <si>
    <t>A 2110.2010-02-0000</t>
  </si>
  <si>
    <t>A 2110.2010-04-0000</t>
  </si>
  <si>
    <t>A 2110.2010-07-0000</t>
  </si>
  <si>
    <t>A 2110.2010-10-0000</t>
  </si>
  <si>
    <t>A 2110.2010-12-0000</t>
  </si>
  <si>
    <t>A 2110.2010-14-0000</t>
  </si>
  <si>
    <t>A 2110.2010-18-0000</t>
  </si>
  <si>
    <t>A 2110.2010-38-0000</t>
  </si>
  <si>
    <t>FURNITURE - PRE-K</t>
  </si>
  <si>
    <t>A 2110.4000-00-0000</t>
  </si>
  <si>
    <t>CONTRACTED SERVICES - DISTRICT WIDE</t>
  </si>
  <si>
    <t>A 2110.4000-01-0000</t>
  </si>
  <si>
    <t>A 2110.4000-38-0000</t>
  </si>
  <si>
    <t>CONTRACTED SERVICES - PRE-K</t>
  </si>
  <si>
    <t>A 2110.4000-CS-0000</t>
  </si>
  <si>
    <t>CONTRACTED SERVICES - COMM SCHLS SET-ASIDE</t>
  </si>
  <si>
    <t>A 2110.4000-ES-0000</t>
  </si>
  <si>
    <t>CONTRACTED SERVICES - ESSER FUNDS</t>
  </si>
  <si>
    <t>CONTRACT SVCS HOMEBOUND</t>
  </si>
  <si>
    <t>EQUIPMENT REPAIR</t>
  </si>
  <si>
    <t>A 2110.4029-00-0000</t>
  </si>
  <si>
    <t>MUSIC REPAIR</t>
  </si>
  <si>
    <t>A 2110.4036-18-0000</t>
  </si>
  <si>
    <t>A 2110.4036-37-0000</t>
  </si>
  <si>
    <t>FIELD TRIPS - PVAP</t>
  </si>
  <si>
    <t>A 2110.4080-00-0000</t>
  </si>
  <si>
    <t>CONTRACT SVCS GIFTED &amp; TALENTED</t>
  </si>
  <si>
    <t>A 2110.4092-00-0000</t>
  </si>
  <si>
    <t>JR. NATIONAL HONOR SOCIETY FEES</t>
  </si>
  <si>
    <t>A 2110.4100-00-0000</t>
  </si>
  <si>
    <t>CONFERENCES &amp; WKSHOPS - DISTRICT WIDE</t>
  </si>
  <si>
    <t>A4</t>
  </si>
  <si>
    <t>A 2110.4100-04-0000</t>
  </si>
  <si>
    <t>A 2110.4100-06-0000</t>
  </si>
  <si>
    <t>A 2110.4100-07-0000</t>
  </si>
  <si>
    <t>A 2110.4100-08-0000</t>
  </si>
  <si>
    <t>A 2110.4100-09-0000</t>
  </si>
  <si>
    <t>A 2110.4100-10-0000</t>
  </si>
  <si>
    <t>A 2110.4100-12-0000</t>
  </si>
  <si>
    <t>A 2110.4100-18-0000</t>
  </si>
  <si>
    <t>A 2110.4100-38-0000</t>
  </si>
  <si>
    <t>CONFERENCES &amp; WKSHOPS - PRE-K</t>
  </si>
  <si>
    <t>A 2110.4103-00-0000</t>
  </si>
  <si>
    <t>CONFERENCES-GIFTED &amp; TALENTED</t>
  </si>
  <si>
    <t>A 2110.4500-00-0000</t>
  </si>
  <si>
    <t>GEN INSTRUCTION M &amp; S</t>
  </si>
  <si>
    <t>A 2110.4500-01-0000</t>
  </si>
  <si>
    <t>A 2110.4500-02-0000</t>
  </si>
  <si>
    <t>A 2110.4500-03-0000</t>
  </si>
  <si>
    <t>A 2110.4500-04-0000</t>
  </si>
  <si>
    <t>A 2110.4500-05-0000</t>
  </si>
  <si>
    <t>A 2110.4500-06-0000</t>
  </si>
  <si>
    <t>A 2110.4500-07-0000</t>
  </si>
  <si>
    <t>A 2110.4500-08-0000</t>
  </si>
  <si>
    <t>A 2110.4500-09-0000</t>
  </si>
  <si>
    <t>A 2110.4500-10-0000</t>
  </si>
  <si>
    <t>A 2110.4500-12-0000</t>
  </si>
  <si>
    <t>A 2110.4500-13-0000</t>
  </si>
  <si>
    <t>A 2110.4500-14-0000</t>
  </si>
  <si>
    <t>A 2110.4500-16-0000</t>
  </si>
  <si>
    <t>A 2110.4500-17-0000</t>
  </si>
  <si>
    <t>A 2110.4500-18-0000</t>
  </si>
  <si>
    <t>A 2110.4500-38-0000</t>
  </si>
  <si>
    <t>MATERIALS &amp; SUPPLIES - PRE-K</t>
  </si>
  <si>
    <t>A 2110.4500-CS-0000</t>
  </si>
  <si>
    <t>A 2110.4500-ES-0000</t>
  </si>
  <si>
    <t>MATERIALS &amp; SUPPLIES - ESSER FUNDS</t>
  </si>
  <si>
    <t>A 2110.4520-00-0000</t>
  </si>
  <si>
    <t>PARENT INVOLVEMENT</t>
  </si>
  <si>
    <t>A 2110.4520-38-0000</t>
  </si>
  <si>
    <t>PARENT INVOLVEMENT - PRE-K</t>
  </si>
  <si>
    <t>A 2110.4531-00-0000</t>
  </si>
  <si>
    <t>FOOD SUPPLIES - DISTRICTWIDE</t>
  </si>
  <si>
    <t>A 2110.4531-13-0000</t>
  </si>
  <si>
    <t>A 2110.4531-38-0000</t>
  </si>
  <si>
    <t>FOOD SUPPLIES - PRE-K</t>
  </si>
  <si>
    <t>A 2110.4540-00-0000</t>
  </si>
  <si>
    <t>MUSIC MATERIALS &amp; SUPPLIE</t>
  </si>
  <si>
    <t>A 2110.4580-00-0000</t>
  </si>
  <si>
    <t>GIFTED &amp; TALENTED M &amp; S</t>
  </si>
  <si>
    <t>A 2110.4590-00-0000</t>
  </si>
  <si>
    <t>GRADUATION MAT &amp; SUP - DISTRICT WIDE</t>
  </si>
  <si>
    <t>A 2110.4590-01-0000</t>
  </si>
  <si>
    <t>A 2110.4590-18-0000</t>
  </si>
  <si>
    <t>A 2110.4591-01-0000</t>
  </si>
  <si>
    <t>A 2110.4591-03-0000</t>
  </si>
  <si>
    <t>A 2110.4591-04-0000</t>
  </si>
  <si>
    <t>A 2110.4591-06-0000</t>
  </si>
  <si>
    <t>A 2110.4591-08-0000</t>
  </si>
  <si>
    <t>A 2110.4591-09-0000</t>
  </si>
  <si>
    <t>A 2110.4591-12-0000</t>
  </si>
  <si>
    <t>A 2110.4591-13-0000</t>
  </si>
  <si>
    <t>A 2110.4591-18-0000</t>
  </si>
  <si>
    <t>A 2110.4591-38-0000</t>
  </si>
  <si>
    <t>STUDENT ASSEMBLIES - PRE- K</t>
  </si>
  <si>
    <t>A 2110.4710-00-0000</t>
  </si>
  <si>
    <t>TUITION PUBLIC</t>
  </si>
  <si>
    <t>3</t>
  </si>
  <si>
    <t>A 2110.4730-00-0000</t>
  </si>
  <si>
    <t>CHARTER SCHOOLS</t>
  </si>
  <si>
    <t>A 2110.4810-02-0000</t>
  </si>
  <si>
    <t>A 2110.4810-03-0000</t>
  </si>
  <si>
    <t>A 2110.4810-04-0000</t>
  </si>
  <si>
    <t>A 2110.4810-05-0000</t>
  </si>
  <si>
    <t>A 2110.4810-06-0000</t>
  </si>
  <si>
    <t>A 2110.4810-07-0000</t>
  </si>
  <si>
    <t>A 2110.4810-08-0000</t>
  </si>
  <si>
    <t>A 2110.4810-09-0000</t>
  </si>
  <si>
    <t>A 2110.4810-10-0000</t>
  </si>
  <si>
    <t>A 2110.4810-14-0000</t>
  </si>
  <si>
    <t>A 2110.4810-16-0000</t>
  </si>
  <si>
    <t>A 2110.4810-17-0000</t>
  </si>
  <si>
    <t>A 2110.4820-01-0000</t>
  </si>
  <si>
    <t>A 2110.4820-12-0000</t>
  </si>
  <si>
    <t>A 2110.4820-13-0000</t>
  </si>
  <si>
    <t>A 2110.4820-18-0000</t>
  </si>
  <si>
    <t>A 2110.4830-01-0000</t>
  </si>
  <si>
    <t>A 2110.4830-02-0000</t>
  </si>
  <si>
    <t>A 2110.4830-03-0000</t>
  </si>
  <si>
    <t>A 2110.4830-04-0000</t>
  </si>
  <si>
    <t>A 2110.4830-05-0000</t>
  </si>
  <si>
    <t>A 2110.4830-06-0000</t>
  </si>
  <si>
    <t>A 2110.4830-07-0000</t>
  </si>
  <si>
    <t>A 2110.4830-08-0000</t>
  </si>
  <si>
    <t>A 2110.4830-09-0000</t>
  </si>
  <si>
    <t>A 2110.4830-10-0000</t>
  </si>
  <si>
    <t>A 2110.4830-12-0000</t>
  </si>
  <si>
    <t>A 2110.4830-13-0000</t>
  </si>
  <si>
    <t>A 2110.4830-14-0000</t>
  </si>
  <si>
    <t>A 2110.4830-16-0000</t>
  </si>
  <si>
    <t>A 2110.4830-17-0000</t>
  </si>
  <si>
    <t>A 2110.4830-18-0000</t>
  </si>
  <si>
    <t>A 2110.4860-00-0000</t>
  </si>
  <si>
    <t>TEXTBOOKS-ELEM PAROCHIAL</t>
  </si>
  <si>
    <t>A 2110.4870-00-0000</t>
  </si>
  <si>
    <t>TEXTBOOKS-SEC PAROCHIAL</t>
  </si>
  <si>
    <t>A 2110.4890-00-0000</t>
  </si>
  <si>
    <t>SHIPPING COST - TEXTBOOKS</t>
  </si>
  <si>
    <t>A 2110.4900-00-0000</t>
  </si>
  <si>
    <t>A 2111.1200-02-0000</t>
  </si>
  <si>
    <t>P</t>
  </si>
  <si>
    <t>A 2111.1200-03-0000</t>
  </si>
  <si>
    <t>A 2111.1200-04-0000</t>
  </si>
  <si>
    <t>A 2111.1200-05-0000</t>
  </si>
  <si>
    <t>A 2111.1200-06-0000</t>
  </si>
  <si>
    <t>A 2111.1200-07-0000</t>
  </si>
  <si>
    <t>A 2111.1200-08-0000</t>
  </si>
  <si>
    <t>A 2111.1200-09-0000</t>
  </si>
  <si>
    <t>A 2111.1200-10-0000</t>
  </si>
  <si>
    <t>A 2111.1200-14-0000</t>
  </si>
  <si>
    <t>A 2111.1200-16-0000</t>
  </si>
  <si>
    <t>A 2111.1200-17-0000</t>
  </si>
  <si>
    <t>A 2111.1210-08-0000</t>
  </si>
  <si>
    <t>A 2111.1210-17-0000</t>
  </si>
  <si>
    <t>A 2111.1210-18-0000</t>
  </si>
  <si>
    <t>A 2111.1300-01-0000</t>
  </si>
  <si>
    <t>A 2111.1300-09-0000</t>
  </si>
  <si>
    <t>A 2111.1300-12-0000</t>
  </si>
  <si>
    <t>A 2111.1300-13-0000</t>
  </si>
  <si>
    <t>A 2111.1300-18-0000</t>
  </si>
  <si>
    <t>A 2111.1540-09-0000</t>
  </si>
  <si>
    <t>V</t>
  </si>
  <si>
    <t>A 2111.4500-00-0000</t>
  </si>
  <si>
    <t>A 2250.1341-00-0000</t>
  </si>
  <si>
    <t>U</t>
  </si>
  <si>
    <t>A 2250.1500-00-0000</t>
  </si>
  <si>
    <t>INSTRUCTIONAL SALARIES</t>
  </si>
  <si>
    <t>A 2250.1500-01-0000</t>
  </si>
  <si>
    <t>O</t>
  </si>
  <si>
    <t>A 2250.1500-02-0000</t>
  </si>
  <si>
    <t>A 2250.1500-03-0000</t>
  </si>
  <si>
    <t>A 2250.1500-04-0000</t>
  </si>
  <si>
    <t>A 2250.1500-05-0000</t>
  </si>
  <si>
    <t>A 2250.1500-06-0000</t>
  </si>
  <si>
    <t>A 2250.1500-07-0000</t>
  </si>
  <si>
    <t>A 2250.1500-08-0000</t>
  </si>
  <si>
    <t>A 2250.1500-09-0000</t>
  </si>
  <si>
    <t>A 2250.1500-10-0000</t>
  </si>
  <si>
    <t>A 2250.1500-12-0000</t>
  </si>
  <si>
    <t>A 2250.1500-13-0000</t>
  </si>
  <si>
    <t>A 2250.1500-14-0000</t>
  </si>
  <si>
    <t>A 2250.1500-16-0000</t>
  </si>
  <si>
    <t>A 2250.1500-17-0000</t>
  </si>
  <si>
    <t>A 2250.1500-18-0000</t>
  </si>
  <si>
    <t>A 2250.1501-00-0000</t>
  </si>
  <si>
    <t>SICK INCENTIVE STIPEND - SP.ED.TEACHERS - DISTRICTWIDE</t>
  </si>
  <si>
    <t>A 2250.1502-00-0000</t>
  </si>
  <si>
    <t>SPEECH TEACHERS - DISTRICT WIDE</t>
  </si>
  <si>
    <t>A 2250.1502-01-0000</t>
  </si>
  <si>
    <t>A 2250.1502-02-0000</t>
  </si>
  <si>
    <t>A 2250.1502-03-0000</t>
  </si>
  <si>
    <t>A 2250.1502-05-0000</t>
  </si>
  <si>
    <t>A 2250.1502-06-0000</t>
  </si>
  <si>
    <t>A 2250.1502-07-0000</t>
  </si>
  <si>
    <t>A 2250.1502-08-0000</t>
  </si>
  <si>
    <t>A 2250.1502-09-0000</t>
  </si>
  <si>
    <t>A 2250.1502-10-0000</t>
  </si>
  <si>
    <t>A 2250.1502-12-0000</t>
  </si>
  <si>
    <t>A 2250.1502-13-0000</t>
  </si>
  <si>
    <t>A 2250.1502-14-0000</t>
  </si>
  <si>
    <t>A 2250.1502-16-0000</t>
  </si>
  <si>
    <t>A 2250.1502-17-0000</t>
  </si>
  <si>
    <t>A 2250.1502-18-0000</t>
  </si>
  <si>
    <t>A 2250.1540-01-0000</t>
  </si>
  <si>
    <t>A 2250.1540-02-0000</t>
  </si>
  <si>
    <t>A 2250.1540-03-0000</t>
  </si>
  <si>
    <t>A 2250.1540-04-0000</t>
  </si>
  <si>
    <t>A 2250.1540-05-0000</t>
  </si>
  <si>
    <t>A 2250.1540-06-0000</t>
  </si>
  <si>
    <t>A 2250.1540-07-0000</t>
  </si>
  <si>
    <t>A 2250.1540-08-0000</t>
  </si>
  <si>
    <t>A 2250.1540-09-0000</t>
  </si>
  <si>
    <t>A 2250.1540-10-0000</t>
  </si>
  <si>
    <t>A 2250.1540-12-0000</t>
  </si>
  <si>
    <t>A 2250.1540-13-0000</t>
  </si>
  <si>
    <t>A 2250.1540-14-0000</t>
  </si>
  <si>
    <t>A 2250.1540-16-0000</t>
  </si>
  <si>
    <t>A 2250.1540-17-0000</t>
  </si>
  <si>
    <t>A 2250.1540-18-0000</t>
  </si>
  <si>
    <t>A 2250.1541-00-0000</t>
  </si>
  <si>
    <t>SICK INCENTIVE STIPEND - TA - SP.ED. - DISTRICTWIDE</t>
  </si>
  <si>
    <t>A 2250.1610-00-0000</t>
  </si>
  <si>
    <t>CLERICAL SALARIES - DISTRICT WIDE</t>
  </si>
  <si>
    <t>A 2250.1770-00-0000</t>
  </si>
  <si>
    <t>A 2250.1900-00-0000</t>
  </si>
  <si>
    <t>A 2250.4000-00-0000</t>
  </si>
  <si>
    <t>A 2250.4008-00-0000</t>
  </si>
  <si>
    <t>A 2250.4100-00-0000</t>
  </si>
  <si>
    <t>A 2250.4500-00-0000</t>
  </si>
  <si>
    <t>A 2250.4531-00-0000</t>
  </si>
  <si>
    <t>A 2250.4710-00-0000</t>
  </si>
  <si>
    <t>TUITION PUBLIC SCHOOLS SPECIAL ED.</t>
  </si>
  <si>
    <t>A 2250.4711-00-0000</t>
  </si>
  <si>
    <t>TUITION-FOSTER CARE SPECIAL ED.</t>
  </si>
  <si>
    <t>A 2250.4720-00-0000</t>
  </si>
  <si>
    <t>TUITION OTHER SCHOOLS (PRIVATE) SPECIAL ED.</t>
  </si>
  <si>
    <t>A 2250.4730-00-0000</t>
  </si>
  <si>
    <t>TUITION CHARTER SCHOOLS - SPECIAL ED.</t>
  </si>
  <si>
    <t>A 2250.4900-00-0000</t>
  </si>
  <si>
    <t>A 2280.1300-00-0000</t>
  </si>
  <si>
    <t>TEACHER SALARIES-GR 7-12 - OCC. Ed.</t>
  </si>
  <si>
    <t>A 2280.1300-18-0000</t>
  </si>
  <si>
    <t>A 2280.1340-18-0000</t>
  </si>
  <si>
    <t>A 2280.1500-18-0000</t>
  </si>
  <si>
    <t>A 2280.1610-00-0000</t>
  </si>
  <si>
    <t>A 2280.1900-18-0000</t>
  </si>
  <si>
    <t>A 2280.2010-18-0000</t>
  </si>
  <si>
    <t>A 2280.4000-00-0000</t>
  </si>
  <si>
    <t>A 2280.4000-18-0000</t>
  </si>
  <si>
    <t>A 2280.4030-18-0000</t>
  </si>
  <si>
    <t>A 2280.4100-18-0000</t>
  </si>
  <si>
    <t>A 2280.4500-18-0000</t>
  </si>
  <si>
    <t>A 2280.4531-00-0000</t>
  </si>
  <si>
    <t>FOOD MEETINGS - OCC. ED (CTE)</t>
  </si>
  <si>
    <t>A 2320.1500-00-0000</t>
  </si>
  <si>
    <t>INSTRUCTIONAL SALARIES - DISTRICT WIDE</t>
  </si>
  <si>
    <t>MATERIALS &amp; SUPPLIES - DISTRICT WIDE</t>
  </si>
  <si>
    <t>A 2350.1500-20-0000</t>
  </si>
  <si>
    <t>A 2350.1540-20-0000</t>
  </si>
  <si>
    <t>A 2610.1500-01-0000</t>
  </si>
  <si>
    <t>A2</t>
  </si>
  <si>
    <t>A 2610.1500-02-0000</t>
  </si>
  <si>
    <t>A 2610.1500-05-0000</t>
  </si>
  <si>
    <t>A 2610.1500-06-0000</t>
  </si>
  <si>
    <t>A 2610.1500-07-0000</t>
  </si>
  <si>
    <t>A 2610.1500-08-0000</t>
  </si>
  <si>
    <t>A 2610.1500-09-0000</t>
  </si>
  <si>
    <t>A 2610.1500-10-0000</t>
  </si>
  <si>
    <t>A 2610.1500-12-0000</t>
  </si>
  <si>
    <t>A 2610.1500-13-0000</t>
  </si>
  <si>
    <t>A 2610.1500-14-0000</t>
  </si>
  <si>
    <t>A 2610.1500-17-0000</t>
  </si>
  <si>
    <t>A 2610.1500-18-0000</t>
  </si>
  <si>
    <t>A 2610.4650-02-0000</t>
  </si>
  <si>
    <t>A 2610.4650-03-0000</t>
  </si>
  <si>
    <t>A 2610.4650-05-0000</t>
  </si>
  <si>
    <t>A 2610.4650-06-0000</t>
  </si>
  <si>
    <t>A 2610.4650-07-0000</t>
  </si>
  <si>
    <t>A 2610.4650-08-0000</t>
  </si>
  <si>
    <t>A 2610.4650-09-0000</t>
  </si>
  <si>
    <t>A 2610.4650-10-0000</t>
  </si>
  <si>
    <t>A 2610.4650-12-0000</t>
  </si>
  <si>
    <t>A 2610.4650-16-0000</t>
  </si>
  <si>
    <t>A 2610.4650-17-0000</t>
  </si>
  <si>
    <t>A 2610.4650-18-0000</t>
  </si>
  <si>
    <t>A 2610.4650-38-0000</t>
  </si>
  <si>
    <t>LIBRARY SUPPLIES - PRE-K</t>
  </si>
  <si>
    <t>A 2610.4900-00-0000</t>
  </si>
  <si>
    <t>A 2630.1500-00-0000</t>
  </si>
  <si>
    <t>A 2630.1610-00-0000</t>
  </si>
  <si>
    <t>A 2630.1700-00-0000</t>
  </si>
  <si>
    <t>A 2630.1900-00-0000</t>
  </si>
  <si>
    <t>A 2630.2000-38-0000</t>
  </si>
  <si>
    <t>EQUIPMENT - PRE-K</t>
  </si>
  <si>
    <t>A 2630.2004-00-0000</t>
  </si>
  <si>
    <t>EQUIPMENT/STATE AID</t>
  </si>
  <si>
    <t>A 2630.2100-00-0000</t>
  </si>
  <si>
    <t>HARDWARE - ECF FUNDING</t>
  </si>
  <si>
    <t>A 2630.4000-00-0000</t>
  </si>
  <si>
    <t>A 2630.4500-00-0000</t>
  </si>
  <si>
    <t>A 2630.4531-00-0000</t>
  </si>
  <si>
    <t>A 2630.4600-00-0000</t>
  </si>
  <si>
    <t>SOFTWARE-STATE SUPPORT</t>
  </si>
  <si>
    <t>A 2630.4900-00-0000</t>
  </si>
  <si>
    <t>A 2805.1500-00-0000</t>
  </si>
  <si>
    <t>A 2805.1500-03-0000</t>
  </si>
  <si>
    <t>A 2805.1500-12-0000</t>
  </si>
  <si>
    <t>A 2805.1500-13-0000</t>
  </si>
  <si>
    <t>A 2805.1500-18-0000</t>
  </si>
  <si>
    <t>A 2810.1500-00-0000</t>
  </si>
  <si>
    <t>ADMIN./INSTRUCTIONAL SALARY - DISTRICT WIDE</t>
  </si>
  <si>
    <t>A 2810.1500-01-0000</t>
  </si>
  <si>
    <t>A 2810.1500-02-0000</t>
  </si>
  <si>
    <t>A 2810.1500-03-0000</t>
  </si>
  <si>
    <t>A 2810.1500-04-0000</t>
  </si>
  <si>
    <t>A 2810.1500-05-0000</t>
  </si>
  <si>
    <t>A 2810.1500-06-0000</t>
  </si>
  <si>
    <t>A 2810.1500-07-0000</t>
  </si>
  <si>
    <t>A 2810.1500-08-0000</t>
  </si>
  <si>
    <t>A 2810.1500-09-0000</t>
  </si>
  <si>
    <t>A 2810.1500-10-0000</t>
  </si>
  <si>
    <t>A 2810.1500-12-0000</t>
  </si>
  <si>
    <t>A 2810.1500-13-0000</t>
  </si>
  <si>
    <t>A 2810.1500-14-0000</t>
  </si>
  <si>
    <t>A 2810.1500-16-0000</t>
  </si>
  <si>
    <t>A 2810.1500-17-0000</t>
  </si>
  <si>
    <t>A 2810.1500-18-0000</t>
  </si>
  <si>
    <t>A 2810.1610-00-0000</t>
  </si>
  <si>
    <t>A 2810.2000-00-0000</t>
  </si>
  <si>
    <t>A 2810.4000-00-0000</t>
  </si>
  <si>
    <t>FIELD TRIPS</t>
  </si>
  <si>
    <t>A 2810.4091-00-0000</t>
  </si>
  <si>
    <t>A 2810.4100-00-0000</t>
  </si>
  <si>
    <t>A 2810.4500-00-0000</t>
  </si>
  <si>
    <t>A 2810.4506-00-0000</t>
  </si>
  <si>
    <t>TESTING MATERIALS</t>
  </si>
  <si>
    <t>A 2815.1610-18-0000</t>
  </si>
  <si>
    <t>A 2815.1662-00-0000</t>
  </si>
  <si>
    <t>NURSES PER DIEM-SALARIES</t>
  </si>
  <si>
    <t>A 2815.1680-00-0000</t>
  </si>
  <si>
    <t>NURSES SALARIES - DISTRICT WIDE</t>
  </si>
  <si>
    <t>A 2815.1680-01-0000</t>
  </si>
  <si>
    <t>A 2815.1680-02-0000</t>
  </si>
  <si>
    <t>A 2815.1680-04-0000</t>
  </si>
  <si>
    <t>A 2815.1680-05-0000</t>
  </si>
  <si>
    <t>A 2815.1680-06-0000</t>
  </si>
  <si>
    <t>A 2815.1680-07-0000</t>
  </si>
  <si>
    <t>A 2815.1680-08-0000</t>
  </si>
  <si>
    <t>A 2815.1680-09-0000</t>
  </si>
  <si>
    <t>A 2815.1680-10-0000</t>
  </si>
  <si>
    <t>A 2815.1680-12-0000</t>
  </si>
  <si>
    <t>A 2815.1680-13-0000</t>
  </si>
  <si>
    <t>A 2815.1680-14-0000</t>
  </si>
  <si>
    <t>A 2815.1680-16-0000</t>
  </si>
  <si>
    <t>A 2815.1680-18-0000</t>
  </si>
  <si>
    <t>A 2815.1680-98-0000</t>
  </si>
  <si>
    <t>NURSES SALARIES</t>
  </si>
  <si>
    <t>A 2815.1700-00-0000</t>
  </si>
  <si>
    <t>A 2815.1770-00-0000</t>
  </si>
  <si>
    <t>A 2815.1900-00-0000</t>
  </si>
  <si>
    <t>A 2815.2000-00-0000</t>
  </si>
  <si>
    <t>A 2815.4000-00-0000</t>
  </si>
  <si>
    <t>A 2815.4010-00-0000</t>
  </si>
  <si>
    <t>PAYMT TO OTHER DISTRICTS</t>
  </si>
  <si>
    <t>A 2815.4500-00-0000</t>
  </si>
  <si>
    <t>A 2820.1500-00-0000</t>
  </si>
  <si>
    <t>A 2820.1500-02-0000</t>
  </si>
  <si>
    <t>A 2820.1500-03-0000</t>
  </si>
  <si>
    <t>A 2820.1500-04-0000</t>
  </si>
  <si>
    <t>A 2820.1500-05-0000</t>
  </si>
  <si>
    <t>A 2820.1500-06-0000</t>
  </si>
  <si>
    <t>A 2820.1500-07-0000</t>
  </si>
  <si>
    <t>A 2820.1500-08-0000</t>
  </si>
  <si>
    <t>A 2820.1500-09-0000</t>
  </si>
  <si>
    <t>A 2820.1500-10-0000</t>
  </si>
  <si>
    <t>A 2820.1500-12-0000</t>
  </si>
  <si>
    <t>A 2820.1500-13-0000</t>
  </si>
  <si>
    <t>A 2820.1500-14-0000</t>
  </si>
  <si>
    <t>A 2820.1500-16-0000</t>
  </si>
  <si>
    <t>A 2820.1500-17-0000</t>
  </si>
  <si>
    <t>A 2820.1500-18-0000</t>
  </si>
  <si>
    <t>A 2825.1500-00-0000</t>
  </si>
  <si>
    <t>A 2825.1500-01-0000</t>
  </si>
  <si>
    <t>A 2825.1500-03-0000</t>
  </si>
  <si>
    <t>A 2825.1500-04-0000</t>
  </si>
  <si>
    <t>A 2825.1500-05-0000</t>
  </si>
  <si>
    <t>A 2825.1500-06-0000</t>
  </si>
  <si>
    <t>A 2825.1500-07-0000</t>
  </si>
  <si>
    <t>A 2825.1500-08-0000</t>
  </si>
  <si>
    <t>A 2825.1500-09-0000</t>
  </si>
  <si>
    <t>A 2825.1500-10-0000</t>
  </si>
  <si>
    <t>A 2825.1500-12-0000</t>
  </si>
  <si>
    <t>A 2825.1500-13-0000</t>
  </si>
  <si>
    <t>A 2825.1500-14-0000</t>
  </si>
  <si>
    <t>A 2825.1500-16-0000</t>
  </si>
  <si>
    <t>A 2825.1500-18-0000</t>
  </si>
  <si>
    <t>A 2830.1500-00-0000</t>
  </si>
  <si>
    <t>A 2830.1610-00-0000</t>
  </si>
  <si>
    <t>A 2830.1900-00-0000</t>
  </si>
  <si>
    <t>A 2830.2000-00-0000</t>
  </si>
  <si>
    <t>A 2830.4100-00-0000</t>
  </si>
  <si>
    <t>A 2830.4500-00-0000</t>
  </si>
  <si>
    <t>A 2850.1700-00-0000</t>
  </si>
  <si>
    <t>STIPENDS - DISTRICTWIDE</t>
  </si>
  <si>
    <t>A 2850.1700-01-0000</t>
  </si>
  <si>
    <t>A 2850.1700-02-0000</t>
  </si>
  <si>
    <t>A 2850.1700-03-0000</t>
  </si>
  <si>
    <t>A 2850.1700-04-0000</t>
  </si>
  <si>
    <t>A 2850.1700-05-0000</t>
  </si>
  <si>
    <t>A 2850.1700-06-0000</t>
  </si>
  <si>
    <t>A 2850.1700-07-0000</t>
  </si>
  <si>
    <t>A 2850.1700-08-0000</t>
  </si>
  <si>
    <t>A 2850.1700-09-0000</t>
  </si>
  <si>
    <t>A 2850.1700-10-0000</t>
  </si>
  <si>
    <t>A 2850.1700-12-0000</t>
  </si>
  <si>
    <t>A 2850.1700-13-0000</t>
  </si>
  <si>
    <t>A 2850.1700-16-0000</t>
  </si>
  <si>
    <t>A 2850.1700-17-0000</t>
  </si>
  <si>
    <t>A 2850.1700-18-0000</t>
  </si>
  <si>
    <t>A 2855.1340-00-0000</t>
  </si>
  <si>
    <t>AFTER SCHOOL ATHLETICS</t>
  </si>
  <si>
    <t>A 2855.1500-00-0000</t>
  </si>
  <si>
    <t>A 2855.1610-18-0000</t>
  </si>
  <si>
    <t>A 2855.1700-00-0000</t>
  </si>
  <si>
    <t>STIPENDS - DISTRICT WIDE</t>
  </si>
  <si>
    <t>A 2855.1900-00-0000</t>
  </si>
  <si>
    <t>A 2855.1900-18-0000</t>
  </si>
  <si>
    <t>A 2855.1900-83-0000</t>
  </si>
  <si>
    <t>A 2855.2000-00-0000</t>
  </si>
  <si>
    <t>EQUIPMENT - DISTRICT WIDE</t>
  </si>
  <si>
    <t>A 2855.2000-18-0000</t>
  </si>
  <si>
    <t>A 2855.4000-00-0000</t>
  </si>
  <si>
    <t>A 2855.4042-00-0000</t>
  </si>
  <si>
    <t>ASSOCIATION DUES</t>
  </si>
  <si>
    <t>A 2855.4045-00-0000</t>
  </si>
  <si>
    <t>A 2855.4048-00-0000</t>
  </si>
  <si>
    <t>AWARDS PROGRAM</t>
  </si>
  <si>
    <t>A 2855.4100-00-0000</t>
  </si>
  <si>
    <t>A 2855.4200-00-0000</t>
  </si>
  <si>
    <t>ATHLETIC EVENTS</t>
  </si>
  <si>
    <t>A 2855.4500-00-0000</t>
  </si>
  <si>
    <t>A 2855.4500-18-0000</t>
  </si>
  <si>
    <t>A 2855.4510-00-0000</t>
  </si>
  <si>
    <t>ATHLETIC UNIFORMS</t>
  </si>
  <si>
    <t>A 2855.4900-00-0000</t>
  </si>
  <si>
    <t>A 5510.1600-00-0000</t>
  </si>
  <si>
    <t>DIRECTOR OF TRANSPORTATIONS SALARY</t>
  </si>
  <si>
    <t>A 5510.1610-00-0000</t>
  </si>
  <si>
    <t>SALARY - TRANSPORTATION SUPPORT STAFF</t>
  </si>
  <si>
    <t>A 5510.4500-00-0000</t>
  </si>
  <si>
    <t>A 5540.4035-00-0000</t>
  </si>
  <si>
    <t>BUS SUBSIDY HOMELESS</t>
  </si>
  <si>
    <t>A 5540.4035-18-0000</t>
  </si>
  <si>
    <t>BUS SUBSIDY - STUDENT BUS PASS MVHS</t>
  </si>
  <si>
    <t>A 5540.4036-00-0000</t>
  </si>
  <si>
    <t>A 5540.4036-01-0000</t>
  </si>
  <si>
    <t>A 5540.4036-02-0000</t>
  </si>
  <si>
    <t>A 5540.4036-04-0000</t>
  </si>
  <si>
    <t>A 5540.4036-08-0000</t>
  </si>
  <si>
    <t>A 5540.4036-09-0000</t>
  </si>
  <si>
    <t>A 5540.4036-12-0000</t>
  </si>
  <si>
    <t>A 5540.4036-14-0000</t>
  </si>
  <si>
    <t>A 5540.4036-17-0000</t>
  </si>
  <si>
    <t>A 5540.4036-38-0000</t>
  </si>
  <si>
    <t>A 5540.4036-83-0000</t>
  </si>
  <si>
    <t>A 5540.4050-00-0000</t>
  </si>
  <si>
    <t>ROUTES-REGULAR ROUTES</t>
  </si>
  <si>
    <t>A 5540.4051-00-0000</t>
  </si>
  <si>
    <t>HANDICAPPED</t>
  </si>
  <si>
    <t>A 5581.4900-00-0000</t>
  </si>
  <si>
    <t>A 9010.8001-00-0000</t>
  </si>
  <si>
    <t>EMPLOYEES RETIREMENT</t>
  </si>
  <si>
    <t>8</t>
  </si>
  <si>
    <t>Fringes</t>
  </si>
  <si>
    <t>A 9020.8002-00-0000</t>
  </si>
  <si>
    <t>TEACHER'S RETIREMENT</t>
  </si>
  <si>
    <t>A 9020.8002-CS-0000</t>
  </si>
  <si>
    <t>A 9021.8020-00-0000</t>
  </si>
  <si>
    <t>VDC RETIREMENT PLAN</t>
  </si>
  <si>
    <t>A 9025.8025-00-0001</t>
  </si>
  <si>
    <t>403 (b) - ACTIVE EMPLOYEES (NON ELECTIVE EMPLOYER CONTRIBUTIONS)</t>
  </si>
  <si>
    <t>A 9025.8025-00-0002</t>
  </si>
  <si>
    <t>RETIREMENT INCENTIVES-NON ELECTIVE EMPLOYER CONTRIBUTIONS - RETIRED EMPLOYEES</t>
  </si>
  <si>
    <t>A 9030.8003-00-0000</t>
  </si>
  <si>
    <t>SOCIAL SECURITY</t>
  </si>
  <si>
    <t>A 9040.8004-00-0000</t>
  </si>
  <si>
    <t>WORKERS' COMPENSATION</t>
  </si>
  <si>
    <t>A 9045.8005-00-0000</t>
  </si>
  <si>
    <t>LIFE INSURANCE - SUPT&amp; BO</t>
  </si>
  <si>
    <t>A 9050.8006-00-0000</t>
  </si>
  <si>
    <t>UNEMPLOYMENT INSURANCE</t>
  </si>
  <si>
    <t>A 9060.8008-00-0000</t>
  </si>
  <si>
    <t>HEALTH INSURANCE</t>
  </si>
  <si>
    <t>A 9060.8011-00-0000</t>
  </si>
  <si>
    <t>MEDICARE REIMBURSEMENT</t>
  </si>
  <si>
    <t>A 9060.8012-00-0000</t>
  </si>
  <si>
    <t>WAIVER-HEALTH INSURANCE</t>
  </si>
  <si>
    <t>A 9060.8013-00-0000</t>
  </si>
  <si>
    <t>DENTAL INSURANCE</t>
  </si>
  <si>
    <t>A 9060.8015-00-0000</t>
  </si>
  <si>
    <t>EMPLOYEE CONTRIBUTION</t>
  </si>
  <si>
    <t>A 9070.8009-00-0000</t>
  </si>
  <si>
    <t>UNION WELFARE BENEFITS</t>
  </si>
  <si>
    <t>A 9710.6000-00-0000</t>
  </si>
  <si>
    <t>EPC-LEASE PRINCIPAL</t>
  </si>
  <si>
    <t>6</t>
  </si>
  <si>
    <t>A 9710.7000-00-0000</t>
  </si>
  <si>
    <t>EPC-INTEREST</t>
  </si>
  <si>
    <t>7</t>
  </si>
  <si>
    <t>A 9711.6000-00-0000</t>
  </si>
  <si>
    <t>BONDS-PRINCIPAL-CONST</t>
  </si>
  <si>
    <t>A 9711.7000-00-0000</t>
  </si>
  <si>
    <t>BONDS-INTEREST-CONST</t>
  </si>
  <si>
    <t>A 9714.6000-00-0000</t>
  </si>
  <si>
    <t>BONDS-PRINCIPAL-TAX CERTIORARI</t>
  </si>
  <si>
    <t>A 9714.7000-00-0000</t>
  </si>
  <si>
    <t>BONDS-INTEREST-TAX CERTIORARI</t>
  </si>
  <si>
    <t>A 9788.6000-00-0000</t>
  </si>
  <si>
    <t>LEASES - PRINCIPAL</t>
  </si>
  <si>
    <t>A 9788.7000-00-0000</t>
  </si>
  <si>
    <t>LEASES - INTEREST</t>
  </si>
  <si>
    <t>A 9901.9500-00-0000</t>
  </si>
  <si>
    <t>TRANSFER - SPECIAL AID</t>
  </si>
  <si>
    <t>9</t>
  </si>
  <si>
    <t>NI</t>
  </si>
  <si>
    <t>INDIRECT COST</t>
  </si>
  <si>
    <t>F000 2340.1340-00-2021</t>
  </si>
  <si>
    <t>F000 2340.1340-00-2122</t>
  </si>
  <si>
    <t>F000 2340.1900-00-2021</t>
  </si>
  <si>
    <t>F000 2340.1900-00-2122</t>
  </si>
  <si>
    <t>SUPPLIES &amp; MATERIALS</t>
  </si>
  <si>
    <t>F010 2253.1500-00-2122</t>
  </si>
  <si>
    <t>F010 2253.1540-00-2122</t>
  </si>
  <si>
    <t>F010 2253.1540-13-1920</t>
  </si>
  <si>
    <t>F010 2253.4500-00-2122</t>
  </si>
  <si>
    <t>TUITION OTHER SCHOOLS</t>
  </si>
  <si>
    <t>F010 2253.4700-00-2021</t>
  </si>
  <si>
    <t>F010 2253.4700-00-2122</t>
  </si>
  <si>
    <t>F040 2110.4500-00-1718</t>
  </si>
  <si>
    <t>F100 2110.2000-00-1184</t>
  </si>
  <si>
    <t>F100 2110.4500-00-1109</t>
  </si>
  <si>
    <t>F100 2110.4500-00-1350</t>
  </si>
  <si>
    <t>F100 2110.4500-00-1603</t>
  </si>
  <si>
    <t>F100 6320.4500-00-1821</t>
  </si>
  <si>
    <t>K7</t>
  </si>
  <si>
    <t>ADMIN/TEACHER SALARIES</t>
  </si>
  <si>
    <t>TEACHING ASSISTANT SALARIES</t>
  </si>
  <si>
    <t>SUPPORT STAFF SALARIES</t>
  </si>
  <si>
    <t>TRAVEL EXPENSES</t>
  </si>
  <si>
    <t>EMPLOYEE RETIREMENT</t>
  </si>
  <si>
    <t>TEACHER RETIREMENT</t>
  </si>
  <si>
    <t>WORKER'S COMPENSATION</t>
  </si>
  <si>
    <t>SPECIAL ED SALARIES</t>
  </si>
  <si>
    <t>SPECIAL ED TA SALARIES</t>
  </si>
  <si>
    <t>BUS TRANSPORTATION</t>
  </si>
  <si>
    <t>ADMIN &amp; TEACHER SALARIES</t>
  </si>
  <si>
    <t>SP ED TEACHER SALARIES</t>
  </si>
  <si>
    <t>SP ED TEACHING ASSISTANT SALARIES</t>
  </si>
  <si>
    <t>F250 2110.1700-00-2122</t>
  </si>
  <si>
    <t>F420 2510.1500-00-2021</t>
  </si>
  <si>
    <t>F420 2510.1500-00-2122</t>
  </si>
  <si>
    <t>F420 2510.1540-00-2021</t>
  </si>
  <si>
    <t>F420 2510.1540-00-2122</t>
  </si>
  <si>
    <t>F420 2510.4000-00-2122</t>
  </si>
  <si>
    <t>F420 2510.4500-00-2122</t>
  </si>
  <si>
    <t>F420 2510.8003-00-2122</t>
  </si>
  <si>
    <t>F450 2252.1500-00-2021</t>
  </si>
  <si>
    <t>F450 2252.1500-00-2122</t>
  </si>
  <si>
    <t>F450 2252.1540-00-2021</t>
  </si>
  <si>
    <t>F450 2252.1540-00-2122</t>
  </si>
  <si>
    <t>4201 TUITION-SCHOOL AGE</t>
  </si>
  <si>
    <t>F460 2254.4740-00-1920</t>
  </si>
  <si>
    <t>F470 2250.4060-00-1617</t>
  </si>
  <si>
    <t>PURCHASED SERVICES- ASEPS</t>
  </si>
  <si>
    <t>K6</t>
  </si>
  <si>
    <t>F520 2110.1410-00-1617</t>
  </si>
  <si>
    <t>TEACHER SUBS NON-ILLNESS</t>
  </si>
  <si>
    <t>F520 2110.1410-00-1718</t>
  </si>
  <si>
    <t>F650 1988.4000-00-2122</t>
  </si>
  <si>
    <t>PROFESSIONAL SALARIES</t>
  </si>
  <si>
    <t>F650 2110.1340-00-2122</t>
  </si>
  <si>
    <t>F650 2110.4000-00-2122</t>
  </si>
  <si>
    <t>F650 2110.8002-00-2122</t>
  </si>
  <si>
    <t>F650 2110.8003-00-2122</t>
  </si>
  <si>
    <t>F650 2110.8004-00-2122</t>
  </si>
  <si>
    <t>AFTER SCHOOL SALARIES</t>
  </si>
  <si>
    <t>K1</t>
  </si>
  <si>
    <t>F800 1988.4000-00-2122</t>
  </si>
  <si>
    <t>F800 2110.1340-00-2122</t>
  </si>
  <si>
    <t>F800 2110.1340-01-2122</t>
  </si>
  <si>
    <t>F800 2110.1340-02-2122</t>
  </si>
  <si>
    <t>F800 2110.1340-03-2122</t>
  </si>
  <si>
    <t>F800 2110.1340-04-2122</t>
  </si>
  <si>
    <t>F800 2110.1340-05-2122</t>
  </si>
  <si>
    <t>F800 2110.1340-06-2122</t>
  </si>
  <si>
    <t>F800 2110.1340-07-2122</t>
  </si>
  <si>
    <t>F800 2110.1340-08-2122</t>
  </si>
  <si>
    <t>F800 2110.1340-09-2122</t>
  </si>
  <si>
    <t>F800 2110.1340-10-2122</t>
  </si>
  <si>
    <t>F800 2110.1340-12-2122</t>
  </si>
  <si>
    <t>F800 2110.1340-13-2122</t>
  </si>
  <si>
    <t>F800 2110.1340-14-2122</t>
  </si>
  <si>
    <t>F800 2110.1340-16-2122</t>
  </si>
  <si>
    <t>F800 2110.1340-17-2122</t>
  </si>
  <si>
    <t>F800 2110.1340-18-2122</t>
  </si>
  <si>
    <t>F800 2110.1500-00-2122</t>
  </si>
  <si>
    <t>F800 2110.1540-01-2122</t>
  </si>
  <si>
    <t>F800 2110.1540-02-2122</t>
  </si>
  <si>
    <t>F800 2110.1540-03-2122</t>
  </si>
  <si>
    <t>F800 2110.1540-04-2122</t>
  </si>
  <si>
    <t>F800 2110.1540-05-2122</t>
  </si>
  <si>
    <t>F800 2110.1540-06-2122</t>
  </si>
  <si>
    <t>F800 2110.1540-07-2122</t>
  </si>
  <si>
    <t>F800 2110.1540-08-2122</t>
  </si>
  <si>
    <t>F800 2110.1540-09-2122</t>
  </si>
  <si>
    <t>F800 2110.1540-10-2122</t>
  </si>
  <si>
    <t>F800 2110.1540-13-2122</t>
  </si>
  <si>
    <t>F800 2110.1540-14-2122</t>
  </si>
  <si>
    <t>F800 2110.1540-16-2122</t>
  </si>
  <si>
    <t>F800 2110.1540-17-2122</t>
  </si>
  <si>
    <t>F800 2110.1610-00-2122</t>
  </si>
  <si>
    <t>F800 2110.1900-01-2122</t>
  </si>
  <si>
    <t>F800 2110.1900-02-2122</t>
  </si>
  <si>
    <t>F800 2110.1900-03-2122</t>
  </si>
  <si>
    <t>F800 2110.1900-04-2122</t>
  </si>
  <si>
    <t>F800 2110.1900-05-2122</t>
  </si>
  <si>
    <t>F800 2110.1900-07-2122</t>
  </si>
  <si>
    <t>F800 2110.1900-08-2122</t>
  </si>
  <si>
    <t>F800 2110.1900-18-2122</t>
  </si>
  <si>
    <t>F800 2110.4000-00-2122</t>
  </si>
  <si>
    <t>F800 2110.4000-98-2122</t>
  </si>
  <si>
    <t>F800 2110.4100-00-2122</t>
  </si>
  <si>
    <t>F800 2110.4500-00-2122</t>
  </si>
  <si>
    <t>F800 2110.8001-00-2122</t>
  </si>
  <si>
    <t>F800 2110.8002-00-2122</t>
  </si>
  <si>
    <t>F800 2110.8004-00-2122</t>
  </si>
  <si>
    <t>F800 2110.8013-00-2122</t>
  </si>
  <si>
    <t>K2</t>
  </si>
  <si>
    <t>F820 1988.4000-00-2122</t>
  </si>
  <si>
    <t>F820 2110.1500-00-2122</t>
  </si>
  <si>
    <t>CONTRACTED SERVICES- PRIVATE SCHOOLS</t>
  </si>
  <si>
    <t>F820 2110.4000-98-2122</t>
  </si>
  <si>
    <t>F820 2110.8002-00-2122</t>
  </si>
  <si>
    <t>F820 2110.8003-00-2122</t>
  </si>
  <si>
    <t>F820 2110.8004-00-2122</t>
  </si>
  <si>
    <t>F840 1988.4000-00-2122</t>
  </si>
  <si>
    <t>F840 2250.1500-00-2122</t>
  </si>
  <si>
    <t>F840 2250.1540-00-2122</t>
  </si>
  <si>
    <t>F840 2250.1610-00-2122</t>
  </si>
  <si>
    <t>F840 2250.4000-00-2122</t>
  </si>
  <si>
    <t>F840 2250.4060-00-1617</t>
  </si>
  <si>
    <t>F840 2250.4060-00-2021</t>
  </si>
  <si>
    <t>F840 2250.8001-00-2122</t>
  </si>
  <si>
    <t>F840 2250.8002-00-2122</t>
  </si>
  <si>
    <t>F840 2250.8004-00-2122</t>
  </si>
  <si>
    <t>F840 2250.8008-00-2122</t>
  </si>
  <si>
    <t>F840 2250.8013-00-2122</t>
  </si>
  <si>
    <t>F840 2820.1500-00-2122</t>
  </si>
  <si>
    <t>F840 2825.1500-00-2122</t>
  </si>
  <si>
    <t>K3</t>
  </si>
  <si>
    <t>CONTRACTED SERVICES - PRIVATE SCHOOLS</t>
  </si>
  <si>
    <t>F870 1988.4000-00-2122</t>
  </si>
  <si>
    <t>F870 2110.4000-00-2122</t>
  </si>
  <si>
    <t>F870 2110.4500-00-2122</t>
  </si>
  <si>
    <t>K4</t>
  </si>
  <si>
    <t>F900 1988.4000-00-2122</t>
  </si>
  <si>
    <t>F900 2110.1340-00-2122</t>
  </si>
  <si>
    <t>F900 2110.4000-98-2122</t>
  </si>
  <si>
    <t>F900 2110.8002-00-2122</t>
  </si>
  <si>
    <t>F900 2110.8003-00-2122</t>
  </si>
  <si>
    <t>F900 2110.8004-00-2122</t>
  </si>
  <si>
    <t>F950 1988.4000-00-2122</t>
  </si>
  <si>
    <t>F950 2110.1340-00-2122</t>
  </si>
  <si>
    <t>F950 2110.4000-00-2122</t>
  </si>
  <si>
    <t>F950 2110.8002-00-2122</t>
  </si>
  <si>
    <t>F950 2110.8003-00-2122</t>
  </si>
  <si>
    <t>F950 2110.8004-00-2122</t>
  </si>
  <si>
    <t>F970 2110.4000-00-2122</t>
  </si>
  <si>
    <t>F990 2110.1540-00-1920</t>
  </si>
  <si>
    <t>SECURITY OT</t>
  </si>
  <si>
    <t>FMBK 2110.1340-00-1920</t>
  </si>
  <si>
    <t>AFTER SCHOOL TA SALARIES</t>
  </si>
  <si>
    <t>AFTER SCHOOL SALARIES - ADMIN &amp; TEACHERS</t>
  </si>
  <si>
    <t>From Appropriation Status Detail Report By Function From 7/1/2022 To 6/30/2023:</t>
  </si>
  <si>
    <t xml:space="preserve">CLERICAL SALARY </t>
  </si>
  <si>
    <t>ADMIN./INSTRUCTIONAL SALARY - SCHOOL 1</t>
  </si>
  <si>
    <t>MAT &amp; SUPPLIES-PRINCIPALS - SCHOOL 1</t>
  </si>
  <si>
    <t>TEACHER SALARIES-GR 7-12 - SCHOOL 1</t>
  </si>
  <si>
    <t>SUBSTITUTE TEACHER SALARIES - SCHOOL 1</t>
  </si>
  <si>
    <t>SUBSTITUTE TA SALARIES - SCHOOL 1</t>
  </si>
  <si>
    <t>TEACHING ASSISTANTS - SCHOOL 1</t>
  </si>
  <si>
    <t>CLERICAL SALARY - SCHOOL 1</t>
  </si>
  <si>
    <t>CONTRACTED SERVICES - SCHOOL 1</t>
  </si>
  <si>
    <t>MATERIALS &amp; SUPPLIES - SCHOOL 1</t>
  </si>
  <si>
    <t>GRADUAT SUPPL &amp; MATERIALS - SCHOOL 1</t>
  </si>
  <si>
    <t>STUDENT ASSEMBLIES - SCHOOL 1</t>
  </si>
  <si>
    <t>TEXTBOOKS-SECONDARY - SCHOOL 1</t>
  </si>
  <si>
    <t>WORKBOOKS - SCHOOL 1</t>
  </si>
  <si>
    <t>TEACHER SALARIES - SCHOOL 1</t>
  </si>
  <si>
    <t>SPEECH TEACHERS - SCHOOL 1</t>
  </si>
  <si>
    <t>NURSES SALARIES - SCHOOL 1</t>
  </si>
  <si>
    <t>STIPENDS - SCHOOL 1</t>
  </si>
  <si>
    <t>AFTER SCHOOL TEACHERS- SCHOOL 1</t>
  </si>
  <si>
    <t>TEACHING ASSISTANTS- SCHOOL 1</t>
  </si>
  <si>
    <t>OVERTIME- SCHOOL 1</t>
  </si>
  <si>
    <t>ADMIN./INSTRUCTIONAL SALARY - SCHOOL 2</t>
  </si>
  <si>
    <t>MAT &amp; SUPPLIES-PRINCIPALS - SCHOOL 2</t>
  </si>
  <si>
    <t>TEACHER SALARIES-GR K-3 - SCHOOL 2</t>
  </si>
  <si>
    <t>TEACHER SALARIES-GR 4-6 - SCHOOL 2</t>
  </si>
  <si>
    <t>TEACHER SALARIES GR 7-12 - SCHOOL 2</t>
  </si>
  <si>
    <t>AFTER SCHOOL TEACHERS - SCHOOL 2</t>
  </si>
  <si>
    <t>SUBSTITUTE TEACHER SALARIES - SCHOOL 2</t>
  </si>
  <si>
    <t>SUBSTITUTE TA SALARIES - SCHOOL 2</t>
  </si>
  <si>
    <t>TEACHING ASSISTANTS - SCHOOL 2</t>
  </si>
  <si>
    <t>CLERICAL SALARY - SCHOOL 2</t>
  </si>
  <si>
    <t>FURNITURE - SCHOOL 2</t>
  </si>
  <si>
    <t>MATERIALS &amp; SUPPLIES - SCHOOL 2</t>
  </si>
  <si>
    <t>TEXTBOOKS ELEMENTARY - SCHOOL 2</t>
  </si>
  <si>
    <t>WORKBOOKS - SCHOOL 2</t>
  </si>
  <si>
    <t>TEACHER SALARIES - SCHOOL 2</t>
  </si>
  <si>
    <t>SPEECH TEACHERS - SCHOOL 2</t>
  </si>
  <si>
    <t>LIBRARY SUPPLIES - SCHOOL 2</t>
  </si>
  <si>
    <t>NURSES SALARIES - SCHOOL 2</t>
  </si>
  <si>
    <t>STIPENDS - SCHOOL 2</t>
  </si>
  <si>
    <t>AFTER SCHOOL TEACHERS- SCHOOL 2</t>
  </si>
  <si>
    <t>TEACHING ASSISTANTS- SCHOOL 2</t>
  </si>
  <si>
    <t>OVERTIME- SCHOOL 2</t>
  </si>
  <si>
    <t>PARENT ENGAGEMENT- SCHOOL 2</t>
  </si>
  <si>
    <t>ADMIN./INSTRUCTIONAL SALARY - SCHOOL 3</t>
  </si>
  <si>
    <t>MAT &amp; SUPPLIES-PRINCIPALS - SCHOOL 3</t>
  </si>
  <si>
    <t>PRE-K TEACHERS SALARIES - SCHOOL 3</t>
  </si>
  <si>
    <t>TEACHER SALARIES-GR K-3 - SCHOOL 3</t>
  </si>
  <si>
    <t>TEACHER SALARIES-GR 4-6 - SCHOOL 3</t>
  </si>
  <si>
    <t>TEACHER SALARIES GR 7-12 - SCHOOL 3</t>
  </si>
  <si>
    <t>AFTER SCHOOL TEACHERS - SCHOOL 3</t>
  </si>
  <si>
    <t>TEACHING ASSISTANTS - SCHOOL 3</t>
  </si>
  <si>
    <t>CLERICAL SALARY - SCHOOL 3</t>
  </si>
  <si>
    <t>PER DIEM SALARIES - SCHOOL 3</t>
  </si>
  <si>
    <t>MATERIALS &amp; SUPPLIES - SCHOOL 3</t>
  </si>
  <si>
    <t>STUDENT ASSEMBLIES - SCHOOL 3</t>
  </si>
  <si>
    <t>TEXTBOOKS ELEMENTARY - SCHOOL 3</t>
  </si>
  <si>
    <t>WORKBOOKS - SCHOOL 3</t>
  </si>
  <si>
    <t>TEACHER SALARIES - SCHOOL 3</t>
  </si>
  <si>
    <t>SPEECH TEACHER - SCHOOL 3</t>
  </si>
  <si>
    <t>LIBRARY SUPPLIES - SCHOOL 3</t>
  </si>
  <si>
    <t>STIPENDS - SCHOOL 3</t>
  </si>
  <si>
    <t>AFTER SCHOOL TEACHERS- SCHOOL 3</t>
  </si>
  <si>
    <t>TEACHING ASSISTANTS- SCHOOL 3</t>
  </si>
  <si>
    <t>OVERTIME- SCHOOL 3</t>
  </si>
  <si>
    <t>ADMIN./INSTRUCTIONAL SALARY - SCHOOL 4</t>
  </si>
  <si>
    <t>MAT &amp; SUPPLIES-PRINCIPALS - SCHOOL 4</t>
  </si>
  <si>
    <t>PRE-K TEACHERS SALARIES - SCHOOL 4</t>
  </si>
  <si>
    <t>TEACHER SALARIES-GR K-3 - SCHOOL 4</t>
  </si>
  <si>
    <t>TEACHER SALARIES-GR 4-6 - SCHOOL 4</t>
  </si>
  <si>
    <t>TEACHER SALARIES GR 7-12 - SCHOOL 4</t>
  </si>
  <si>
    <t>AFTER SCHOOL TEACHERS - SCHOOL 4</t>
  </si>
  <si>
    <t>SUBSTITUTE TEACHER SALARIES - SCHOOL 4</t>
  </si>
  <si>
    <t>SUBSTITUTE TA SALARIES - SCHOOL 4</t>
  </si>
  <si>
    <t>TEACHING ASSISTANTS - SCHOOL 4</t>
  </si>
  <si>
    <t>CLERICAL SALARY - SCHOOL 4</t>
  </si>
  <si>
    <t>MONITORS B/L SALARIES - SCHOOL 4</t>
  </si>
  <si>
    <t>FURNITURE - SCHOOL 4</t>
  </si>
  <si>
    <t>CONFERENCES &amp; WKSHOPS - SCHOOL 4</t>
  </si>
  <si>
    <t>MATERIALS &amp; SUPPLIES - SCHOOL 4</t>
  </si>
  <si>
    <t>STUDENT ASSEMBLIES - SCHOOL 4</t>
  </si>
  <si>
    <t>TEXTBOOKS ELEMENTARY - SCHOOL 4</t>
  </si>
  <si>
    <t>WORKBOOKS - SCHOOL 4</t>
  </si>
  <si>
    <t>TEACHER SALARIES - SCHOOL 4</t>
  </si>
  <si>
    <t>NURSES SALARIES - SCHOOL 4</t>
  </si>
  <si>
    <t>STIPENDS - SCHOOL 4</t>
  </si>
  <si>
    <t>AFTER SCHOOL TEACHERS- SCHOOL 4</t>
  </si>
  <si>
    <t>TEACHING ASSISTANTS- SCHOOL 4</t>
  </si>
  <si>
    <t>OVERTIME- SCHOOL 4</t>
  </si>
  <si>
    <t>ADMIN./INSTRUCTIONAL SALARY - SCHOOL 5</t>
  </si>
  <si>
    <t>TEACHER SALARIES-GR K-3 - SCHOOL 5</t>
  </si>
  <si>
    <t>TEACHER SALARIES-GR 4-6 - SCHOOL 5</t>
  </si>
  <si>
    <t>TEACHER SALARIES GR 7-12 - SCHOOL 5</t>
  </si>
  <si>
    <t>AFTER SCHOOL TEACHERS - SCHOOL 5</t>
  </si>
  <si>
    <t>SUBSTITUTE TEACHER SALARIES - SCHOOL 5</t>
  </si>
  <si>
    <t>SUBSTITUTE TA SALARIES - SCHOOL 5</t>
  </si>
  <si>
    <t>TEACHING ASSISTANTS - SCHOOL 5</t>
  </si>
  <si>
    <t>CLERICAL SALARY - SCHOOL 5</t>
  </si>
  <si>
    <t>MONITORS B/L SALARIES - SCHOOL 5</t>
  </si>
  <si>
    <t>MATERIALS &amp; SUPPLIES - SCHOOL 5</t>
  </si>
  <si>
    <t>TEXTBOOKS ELEMENTARY - SCHOOL 5</t>
  </si>
  <si>
    <t>WORKBOOKS - SCHOOL 5</t>
  </si>
  <si>
    <t>TEACHER SALARIES - SCHOOL 5</t>
  </si>
  <si>
    <t>SPEECH TEACHERS - SCHOOL 5</t>
  </si>
  <si>
    <t>LIBRARY SUPPLIES - SCHOOL 5</t>
  </si>
  <si>
    <t>NURSES SALARIES - SCHOOL 5</t>
  </si>
  <si>
    <t>STIPENDS - SCHOOL 5</t>
  </si>
  <si>
    <t>AFTER SCHOOL TEACHERS- SCHOOL 5</t>
  </si>
  <si>
    <t>TEACHING ASSISTANTS- SCHOOL 5</t>
  </si>
  <si>
    <t>OVERTIME- SCHOOL 5</t>
  </si>
  <si>
    <t>ADMIN./INSTRUCTIONAL SALARY - SCHOOL 6</t>
  </si>
  <si>
    <t>TEACHER SALARIES-GR K-3 - SCHOOL 6</t>
  </si>
  <si>
    <t>TEACHER SALARIES-GR 4-6 - SCHOOL 6</t>
  </si>
  <si>
    <t>TEACHER SALARIES GR 7-12 - SCHOOL 6</t>
  </si>
  <si>
    <t>AFTER SCHOOL TEACHERS - SCHOOL 6</t>
  </si>
  <si>
    <t>SUBSTITUTE TA SALARIES - SCHOOL 6</t>
  </si>
  <si>
    <t>TEACHING ASSISTANTS - SCHOOL 6</t>
  </si>
  <si>
    <t>CONFERENCES &amp; WKSHOPS - SCHOOL 6</t>
  </si>
  <si>
    <t>MATERIALS &amp; SUPPLIES - SCHOOL 6</t>
  </si>
  <si>
    <t>STUDENT ASSEMBLIES - SCHOOL 6</t>
  </si>
  <si>
    <t>TEXTBOOKS ELEMENTARY - SCHOOL 6</t>
  </si>
  <si>
    <t>WORKBOOKS - SCHOOL 6</t>
  </si>
  <si>
    <t>TEACHER SALARIES - SCHOOL 6</t>
  </si>
  <si>
    <t>SPEECH TEACHERS - SCHOOL 6</t>
  </si>
  <si>
    <t>LIBRARY SUPPLIES - SCHOOL 6</t>
  </si>
  <si>
    <t>NURSES SALARIES - SCHOOL 6</t>
  </si>
  <si>
    <t>STIPENDS - SCHOOL 6</t>
  </si>
  <si>
    <t>AFTER SCHOOL TEACHERS- SCHOOL 6</t>
  </si>
  <si>
    <t>TEACHING ASSISTANTS- SCHOOL 6</t>
  </si>
  <si>
    <t>OVERTIME- SCHOOL 6</t>
  </si>
  <si>
    <t>ADMIN./INSTRUCTIONAL SALARY - SCHOOL 7</t>
  </si>
  <si>
    <t>MAT &amp; SUPPLIES-PRINCIPALS - SCHOOL 7</t>
  </si>
  <si>
    <t>PRE-K TEACHERS SALARIES - SCHOOL 7</t>
  </si>
  <si>
    <t>TEACHER SALARIES-GR K-3 - SCHOOL 7</t>
  </si>
  <si>
    <t>TEACHER SALARIES-GR 4-6 - SCHOOL 7</t>
  </si>
  <si>
    <t>TEACHER SALARIES GR 7-12 - SCHOOL 7</t>
  </si>
  <si>
    <t>AFTER SCHOOL TEACHERS - SCHOOL 7</t>
  </si>
  <si>
    <t>SUBSTITUTE TEACHER SALARIES - SCHOOL 7</t>
  </si>
  <si>
    <t>SUBSTITUTE TA SALARIES - SCHOOL 7</t>
  </si>
  <si>
    <t>TEACHING ASSISTANTS - SCHOOL 7</t>
  </si>
  <si>
    <t>CLERICAL SALARY - SCHOOL 7</t>
  </si>
  <si>
    <t>MONITORS B/L SALARIES - SCHOOL 7</t>
  </si>
  <si>
    <t>FURNITURE - SCHOOL 7</t>
  </si>
  <si>
    <t>CONFERENCES &amp; WKSHOPS - SCHOOL 7</t>
  </si>
  <si>
    <t>MATERIALS &amp; SUPPLIES - SCHOOL 7</t>
  </si>
  <si>
    <t>TEXTBOOKS ELEMENTARY - SCHOOL 7</t>
  </si>
  <si>
    <t>WORKBOOKS - SCHOOL 7</t>
  </si>
  <si>
    <t>TEACHER SALARIES - SCHOOL 7</t>
  </si>
  <si>
    <t>SPEECH TEACHERS - SCHOOL 7</t>
  </si>
  <si>
    <t>LIBRARY SUPPLIES - SCHOOL 7</t>
  </si>
  <si>
    <t>NURSES SALARIES - SCHOOL 7</t>
  </si>
  <si>
    <t>STIPENDS - SCHOOL 7</t>
  </si>
  <si>
    <t>AFTER SCHOOL TEACHERS- SCHOOL 7</t>
  </si>
  <si>
    <t>TEACHING ASSISTANTS- SCHOOL 7</t>
  </si>
  <si>
    <t>OVERTIME- SCHOOL 7</t>
  </si>
  <si>
    <t>ADMIN./INSTRUCTIONAL SALARY - SCHOOL 8</t>
  </si>
  <si>
    <t>MAT &amp; SUPPLIES-PRINCIPALS - SCHOOL 8</t>
  </si>
  <si>
    <t>TEACHER SALARIES-GR K-3 - SCHOOL 8</t>
  </si>
  <si>
    <t>TEACHER SALARIES-GR 4-6 - SCHOOL 8</t>
  </si>
  <si>
    <t>TEACHER SALARIES GR 7-12 - SCHOOL 8</t>
  </si>
  <si>
    <t>AFTER SCHOOL TEACHERS - SCHOOL 8</t>
  </si>
  <si>
    <t>SUBSTITUTE TEACHER SALARIES - SCHOOL 8</t>
  </si>
  <si>
    <t>SUBSTITUTE TA SALARIES - SCHOOL 8</t>
  </si>
  <si>
    <t>TEACHING ASSISTANTS - SCHOOL 8</t>
  </si>
  <si>
    <t>CLERICAL SALARY - SCHOOL 8</t>
  </si>
  <si>
    <t>MONITORS B/L SALARIES - SCHOOL 8</t>
  </si>
  <si>
    <t>PER DIEM SALARIES - SCHOOL 8</t>
  </si>
  <si>
    <t>CONFERENCES &amp; WKSHOPS - SCHOOL 8</t>
  </si>
  <si>
    <t>MATERIALS &amp; SUPPLIES - SCHOOL 8</t>
  </si>
  <si>
    <t>STUDENT ASSEMBLIES - SCHOOL 8</t>
  </si>
  <si>
    <t>TEXTBOOKS-ELEMENTARY - SCHOOL 8</t>
  </si>
  <si>
    <t>WORKBOOKS - SCHOOL 8</t>
  </si>
  <si>
    <t>TEACHER SALARIES - SCHOOL 8</t>
  </si>
  <si>
    <t>SPEECH TEACHERS - SCHOOL 8</t>
  </si>
  <si>
    <t>TEACHING ASSISTANTS- GRIMES SCHOOL- SCHOOL 8</t>
  </si>
  <si>
    <t>LIBRARY SUPPLIES - SCHOOL 8</t>
  </si>
  <si>
    <t>NURSES SALARIES - SCHOOL 8</t>
  </si>
  <si>
    <t>STIPENDS - SCHOOL 8</t>
  </si>
  <si>
    <t>AFTER SCHOOL TEACHERS- SCHOOL 8</t>
  </si>
  <si>
    <t>TEACHING ASSISTANTS- SCHOOL 8</t>
  </si>
  <si>
    <t>OVERTIME- SCHOOL 8</t>
  </si>
  <si>
    <t>ADMIN./INSTRUCTIONAL SALARY - SCHOOL 9</t>
  </si>
  <si>
    <t>MAT &amp; SUPPLIES-PRINCIPALS - SCHOOL 9</t>
  </si>
  <si>
    <t>TEACHER SALARIES-GR K-3 - SCHOOL 9</t>
  </si>
  <si>
    <t>TEACHER SALARIES-GR 4-6 - SCHOOL 9</t>
  </si>
  <si>
    <t>TEACHER SALARIES-GR 7-12 - SCHOOL 9</t>
  </si>
  <si>
    <t>AFTER SCHOOL TEACHERS - SCHOOL 9</t>
  </si>
  <si>
    <t>SUBSTITUTE TEACHER SALARIES - SCHOOL 9</t>
  </si>
  <si>
    <t>TEACHING ASSISTANTS - SCHOOL 9</t>
  </si>
  <si>
    <t>CLERICAL SALARY - SCHOOL 9</t>
  </si>
  <si>
    <t>MONITORS B/L SALARIES - SCHOOL 9</t>
  </si>
  <si>
    <t>CONFERENCES &amp; WKSHOPS - SCHOOL 9</t>
  </si>
  <si>
    <t>MATERIALS &amp; SUPPLIES - SCHOOL 9</t>
  </si>
  <si>
    <t>STUDENT ASSEMBLIES - SCHOOL 9</t>
  </si>
  <si>
    <t>TEXTBOOKS ELEMENTARY - SCHOOL 9</t>
  </si>
  <si>
    <t>WORKBOOKS - SCHOOL 9</t>
  </si>
  <si>
    <t>TEACHER SALARIES - SCHOOL 9</t>
  </si>
  <si>
    <t>SPEECH TEACHERS - SCHOOL 9</t>
  </si>
  <si>
    <t>LIBRARY SUPPLIES - SCHOOL 9</t>
  </si>
  <si>
    <t>NURSES SALARIES - SCHOOL 9</t>
  </si>
  <si>
    <t>STIPENDS - SCHOOL 9</t>
  </si>
  <si>
    <t>AFTER SCHOOL TEACHERS- SCHOOL 9</t>
  </si>
  <si>
    <t>TEACHING ASSISTANTS- SCHOOL 9</t>
  </si>
  <si>
    <t>OVERTIME- SCHOOL 9</t>
  </si>
  <si>
    <t>MATERIALS &amp; SUPPLIES- SCHOOL 9</t>
  </si>
  <si>
    <t>ADMIN./INSTRUCTIONAL SALARY - SCHOOL 10</t>
  </si>
  <si>
    <t>MAT &amp; SUPPLIES-PRINCIPALS - SCHOOL 10</t>
  </si>
  <si>
    <t>TEACHER SALARIES-GR K-3 - SCHOOL 10</t>
  </si>
  <si>
    <t>TEACHER SALARIES-GR 4-6 - SCHOOL 10</t>
  </si>
  <si>
    <t>TEACHER SALARIES-GR 7-12 - SCHOOL 10</t>
  </si>
  <si>
    <t>AFTER SCHOOL TEACHERS - SCHOOL 10</t>
  </si>
  <si>
    <t>SUBSTITUTE TEACHER SALARIES - SCHOOL 10</t>
  </si>
  <si>
    <t>SUBSTITUTE TA SALARIES - SCHOOL 10</t>
  </si>
  <si>
    <t>TEACHING ASSISTANTS - SCHOOL 10</t>
  </si>
  <si>
    <t>CLERICAL SALARY - SCHOOL 10</t>
  </si>
  <si>
    <t>PER DIEM SALARIES - SCHOOL 10</t>
  </si>
  <si>
    <t>OVERTIME - SCHOOL 10</t>
  </si>
  <si>
    <t>FURNITURE - SCHOOL 10</t>
  </si>
  <si>
    <t>CONFERENCES &amp; WKSHOPS - SCHOOL 10</t>
  </si>
  <si>
    <t>MATERIALS &amp; SUPPLIES - SCHOOL 10</t>
  </si>
  <si>
    <t>TEXTBOOKS ELEMENTARY - SCHOOL 10</t>
  </si>
  <si>
    <t>WORKBOOKS - SCHOOL 10</t>
  </si>
  <si>
    <t>TEACHER SALARIES - SCHOOL 10</t>
  </si>
  <si>
    <t>SPEECH TEACHERS - SCHOOL 10</t>
  </si>
  <si>
    <t>LIBRARY SUPPLIES - SCHOOL 10</t>
  </si>
  <si>
    <t>NURSES SALARIES - SCHOOL 10</t>
  </si>
  <si>
    <t>STIPENDS - SCHOOL 10</t>
  </si>
  <si>
    <t>AFTER SCHOOL TEACHERS- SCHOOL 10</t>
  </si>
  <si>
    <t>TEACHING ASSISTANTS- SCHOOL 10</t>
  </si>
  <si>
    <t>OVERTIME- SCHOOL 10</t>
  </si>
  <si>
    <t>MATERIALS &amp; SUPPLIES- SCHOOL 10</t>
  </si>
  <si>
    <t>PARENT ENGAGEMENT- SCHOOL 10</t>
  </si>
  <si>
    <t>ADMIN./INSTRUCTIONAL SALARY - SCHOOL 12</t>
  </si>
  <si>
    <t>MAT &amp; SUPPLIES-PRINCIPALS - SCHOOL 12</t>
  </si>
  <si>
    <t>TEACHER SALARIES-GR 7-12 - SCHOOL 12</t>
  </si>
  <si>
    <t>AFTER SCHOOL TEACHERS - SCHOOL 12</t>
  </si>
  <si>
    <t>SUBSTITUTE TEACHER SALARIES - SCHOOL 12</t>
  </si>
  <si>
    <t>TEACHING ASSISTANTS - SCHOOL 12</t>
  </si>
  <si>
    <t>YOUTH DEVELOPMENT SPECIALIST - SCHOOL 12</t>
  </si>
  <si>
    <t>CLERICAL SALARY - SCHOOL 12</t>
  </si>
  <si>
    <t>FURNITURE - SCHOOL 12</t>
  </si>
  <si>
    <t>CONFERENCES &amp; WKSHOPS - SCHOOL 12</t>
  </si>
  <si>
    <t>MATERIALS &amp; SUPPLIES - SCHOOL 12</t>
  </si>
  <si>
    <t>STUDENT ASSEMBLIES - SCHOOL 12</t>
  </si>
  <si>
    <t>TEXTBOOKS-SECONDARY - SCHOOL 12</t>
  </si>
  <si>
    <t>WORKBOOKS - SCHOOL 12</t>
  </si>
  <si>
    <t>TEACHER SALARIES - SCHOOL 12</t>
  </si>
  <si>
    <t>SPEECH TEACHERS - SCHOOL 12</t>
  </si>
  <si>
    <t>LIBRARY SUPPLIES - SCHOOL 12</t>
  </si>
  <si>
    <t>NURSES SALARIES - SCHOOL 12</t>
  </si>
  <si>
    <t>STIPENDS - SCHOOL 12</t>
  </si>
  <si>
    <t>AFTER SCHOOL TEACHERS- SCHOOL 12</t>
  </si>
  <si>
    <t>TEACHING ASSISTANTS- SCHOOL 12</t>
  </si>
  <si>
    <t>OVERTIME- SCHOOL 12</t>
  </si>
  <si>
    <t>PARENT ENGAGEMENT- SCHOOL 12</t>
  </si>
  <si>
    <t>ADMIN./INSTRUCTIONAL SALARY - SCHOOL 13</t>
  </si>
  <si>
    <t>TEACHER SALARIES-GR 4-6 - SCHOOL 13</t>
  </si>
  <si>
    <t>TEACHER SALARIES-GR 7-12 - SCHOOL 13</t>
  </si>
  <si>
    <t>AFTER SCHOOL TEACHERS - SCHOOL 13</t>
  </si>
  <si>
    <t>SUBSTITUTE TEACHER SALARIES - SCHOOL 13</t>
  </si>
  <si>
    <t>SUBSTITUTE TA SALARIES - SCHOOL 13</t>
  </si>
  <si>
    <t>TEACHING ASSISTANTS - SCHOOL 13</t>
  </si>
  <si>
    <t>CLERICAL SALARY - SCHOOL 13</t>
  </si>
  <si>
    <t>MATERIALS &amp; SUPPLIES - SCHOOL 13</t>
  </si>
  <si>
    <t>FOOD SUPPLIES - SCHOOL 13</t>
  </si>
  <si>
    <t>STUDENT ASSEMBLIES - SCHOOL 13</t>
  </si>
  <si>
    <t>TEXTBOOKS-SECONDARY - SCHOOL 13</t>
  </si>
  <si>
    <t>WORKBOOKS - SCHOOL 13</t>
  </si>
  <si>
    <t>TEACHER SALARIES - SCHOOL 13</t>
  </si>
  <si>
    <t>SPEECH TEACHERS - SCHOOL 13</t>
  </si>
  <si>
    <t>NURSES SALARIES - SCHOOL 13</t>
  </si>
  <si>
    <t>STIPENDS - SCHOOL 13</t>
  </si>
  <si>
    <t>ADMIN./INSTRUCTIONAL SALARY- SCHOOL 13</t>
  </si>
  <si>
    <t>TEACHING ASSISTANTS- SCHOOL 13</t>
  </si>
  <si>
    <t>PER DIEM SALARIES- SCHOOL 13</t>
  </si>
  <si>
    <t>AFTER SCHOOL TEACHERS- SCHOOL 13</t>
  </si>
  <si>
    <t>MATERIALS &amp; SUPPLIES- SCHOOL 13</t>
  </si>
  <si>
    <t>ADMIN./INSTRUCTIONAL SALARY - SCHOOL 14</t>
  </si>
  <si>
    <t>TEACHER SALARIES-GR K-3 - SCHOOL 14</t>
  </si>
  <si>
    <t>TEACHER SALARIES-GR 4-6 - SCHOOL 14</t>
  </si>
  <si>
    <t>AFTER SCHOOL TEACHERS - SCHOOL 14</t>
  </si>
  <si>
    <t>SUBSTITUTE TEACHER SALARIES - SCHOOL 14</t>
  </si>
  <si>
    <t>SUBSTITUTE TA SALARIES - SCHOOL 14</t>
  </si>
  <si>
    <t>TEACHING ASSISTANTS - SCHOOL 14</t>
  </si>
  <si>
    <t>CLERICAL SALARY - SCHOOL 14</t>
  </si>
  <si>
    <t>FURNITURE - SCHOOL 14</t>
  </si>
  <si>
    <t>MATERIALS &amp; SUPPLIES - SCHOOL 14</t>
  </si>
  <si>
    <t>TEXTBOOKS-ELEMENTARY - SCHOOL 14</t>
  </si>
  <si>
    <t>WORKBOOKS - SCHOOL 14</t>
  </si>
  <si>
    <t>TEACHER SALARIES - SCHOOL 14</t>
  </si>
  <si>
    <t>SPEECH TEACHERS - SCHOOL 14</t>
  </si>
  <si>
    <t>NURSES SALARIES - SCHOOL 14</t>
  </si>
  <si>
    <t>ADMIN./INSTRUCTIONAL SALARY- SCHOOL 14</t>
  </si>
  <si>
    <t>TEACHING ASSISTANTS- SCHOOL 14</t>
  </si>
  <si>
    <t>AFTER SCHOOL TEACHERS- SCHOOL 14</t>
  </si>
  <si>
    <t>OVERTIME- SCHOOL 14</t>
  </si>
  <si>
    <t>ADMIN./INSTRUCTIONAL SALARY - SCHOOL 16</t>
  </si>
  <si>
    <t>CONTRACTED SERVICES - SCHOOL 16</t>
  </si>
  <si>
    <t>PRE-K TEACHERS SALARIES - SCHOOL 16</t>
  </si>
  <si>
    <t>TEACHER SALARIES-GR K-3 - SCHOOL 16</t>
  </si>
  <si>
    <t>TEACHER SALARIES-GR 4-6 - SCHOOL 16</t>
  </si>
  <si>
    <t>TEACHER SALARIES-GR 7-12 - SCHOOL 16</t>
  </si>
  <si>
    <t>AFTER SCHOOL TEACHERS - SCHOOL 16</t>
  </si>
  <si>
    <t>SUBSTITUTE TEACHER SALARIES - SCHOOL 16</t>
  </si>
  <si>
    <t>TEACHING ASSISTANTS - SCHOOL 16</t>
  </si>
  <si>
    <t>CLERICAL SALARY - SCHOOL 16</t>
  </si>
  <si>
    <t>MONITORS B/L SALARIES - SCHOOL 16</t>
  </si>
  <si>
    <t>MATERIALS &amp; SUPPLIES - SCHOOL 16</t>
  </si>
  <si>
    <t>TEXTBOOKS-ELEMENTARY - SCHOOL 16</t>
  </si>
  <si>
    <t>WORKBOOKS - SCHOOL 16</t>
  </si>
  <si>
    <t>TEACHER SALARIES - SCHOOL 16</t>
  </si>
  <si>
    <t>SPEECH TEACHERS - SCHOOL 16</t>
  </si>
  <si>
    <t>LIBRARY SUPPLIES - SCHOOL 16</t>
  </si>
  <si>
    <t>NURSES SALARIES - SCHOOL 16</t>
  </si>
  <si>
    <t>STIPENDS - SCHOOL 16</t>
  </si>
  <si>
    <t>AFTER SCHOOL TEACHERS- SCHOOL 16</t>
  </si>
  <si>
    <t>TEACHING ASSISTANTS- SCHOOL 16</t>
  </si>
  <si>
    <t>ADMIN./INSTRUCTIONAL SALARY - SCHOOL 17</t>
  </si>
  <si>
    <t>MAT &amp; SUPPLIES-PRINCIPALS - SCHOOL 17</t>
  </si>
  <si>
    <t>TEACHER SALARIES-GR K-3 - SCHOOL 17</t>
  </si>
  <si>
    <t>TEACHER SALARIES-GR 4-6 - SCHOOL 17</t>
  </si>
  <si>
    <t>TEACHER SALARIES GR 7-12 - SCHOOL 17</t>
  </si>
  <si>
    <t>AFTER SCHOOL TEACHERS - SCHOOL 17</t>
  </si>
  <si>
    <t>SUBSTITUTE TEACHER SALARIES - SCHOOL 17</t>
  </si>
  <si>
    <t>SUBSTITUTE TA SALARIES - SCHOOL 17</t>
  </si>
  <si>
    <t>TEACHING ASSISTANTS - SCHOOL 17</t>
  </si>
  <si>
    <t>CLERICAL SALARY - SCHOOL 17</t>
  </si>
  <si>
    <t>MONITORS B/L SALARIES - SCHOOL 17</t>
  </si>
  <si>
    <t>PER DIEM SALARIES - SCHOOL 17</t>
  </si>
  <si>
    <t>MATERIALS &amp; SUPPLIES - SCHOOL 17</t>
  </si>
  <si>
    <t>TEXTBOOKS-ELEMENTARY - SCHOOL 17</t>
  </si>
  <si>
    <t>WORKBOOKS - SCHOOL 17</t>
  </si>
  <si>
    <t>TEACHER SALARIES - SCHOOL 17</t>
  </si>
  <si>
    <t>SPEECH TEACHERS - SCHOOL 17</t>
  </si>
  <si>
    <t>LIBRARY SUPPLIES - SCHOOL 17</t>
  </si>
  <si>
    <t>STIPENDS - SCHOOL 17</t>
  </si>
  <si>
    <t>AFTER SCHOOL TEACHERS- SCHOOL 17</t>
  </si>
  <si>
    <t>TEACHING ASSISTANTS- SCHOOL 17</t>
  </si>
  <si>
    <t>OVERTIME- SCHOOL 17</t>
  </si>
  <si>
    <t>ADMIN./INSTRUCTIONAL SALARY - SCHOOL 18</t>
  </si>
  <si>
    <t>MAT &amp; SUPPLIES-PRINCIPALS - SCHOOL 18</t>
  </si>
  <si>
    <t>PRE-K TEACHERS SALARIES - SCHOOL 18</t>
  </si>
  <si>
    <t>TEACHER SALARIES-GR 7-12 - SCHOOL 18</t>
  </si>
  <si>
    <t>AFTER SCHOOL TEACHERS - SCHOOL 18</t>
  </si>
  <si>
    <t>SUBSTITUTE TEACHER SALARIES - SCHOOL 18</t>
  </si>
  <si>
    <t>SUBSTITUTE TA SALARIES - SCHOOL 18</t>
  </si>
  <si>
    <t>TEACHING ASSISTANTS - SCHOOL 18</t>
  </si>
  <si>
    <t>CLERICAL SALARY - SCHOOL 18</t>
  </si>
  <si>
    <t>PER DIEM SALARIES - SCHOOL 18</t>
  </si>
  <si>
    <t>FURNITURE - SCHOOL 18</t>
  </si>
  <si>
    <t>FIELD TRIPS - SCHOOL 18</t>
  </si>
  <si>
    <t>CONFERENCES &amp; WKSHOPS - SCHOOL 18</t>
  </si>
  <si>
    <t>MATERIALS &amp; SUPPLIES - SCHOOL 18</t>
  </si>
  <si>
    <t>GRADUATION SUPPLIES &amp; MATERIAL - SCHOOL 18</t>
  </si>
  <si>
    <t>STUDENT ASSEMBLIES - SCHOOL 18</t>
  </si>
  <si>
    <t>TEXTBOOKS-SECONDARY - SCHOOL 18</t>
  </si>
  <si>
    <t>WORKBOOKS - SCHOOL 18</t>
  </si>
  <si>
    <t>TEACHER SALARIES-GR 4-6 - SCHOOL 18</t>
  </si>
  <si>
    <t>TEACHER SALARIES - SCHOOL 18</t>
  </si>
  <si>
    <t>SPEECH TEACHERS - SCHOOL 18</t>
  </si>
  <si>
    <t>SALARY - SCHOOL 18</t>
  </si>
  <si>
    <t>OVERTIME - SCHOOL 18</t>
  </si>
  <si>
    <t>CONTRACT SERVICES - SCHOOL 18</t>
  </si>
  <si>
    <t>REPAIRS-EQUIPMENT - SCHOOL 18</t>
  </si>
  <si>
    <t>LIBRARY SUPPLIES - SCHOOL 18</t>
  </si>
  <si>
    <t>CLERICAL SALARY- SCHOOL 18</t>
  </si>
  <si>
    <t>NURSES SALARIES - SCHOOL 18</t>
  </si>
  <si>
    <t>STIPENDS - SCHOOL 18</t>
  </si>
  <si>
    <t>EQUIPMENT - SCHOOL 18</t>
  </si>
  <si>
    <t>AFTER SCHOOL TEACHERS- SCHOOL 18</t>
  </si>
  <si>
    <t>TEACHING ASSISTANTS- SCHOOL 18</t>
  </si>
  <si>
    <t>OVERTIME- SCHOOL 18</t>
  </si>
  <si>
    <t>F000 2340.1340-00-2223</t>
  </si>
  <si>
    <t>F000 2340.1610-00-2223</t>
  </si>
  <si>
    <t>F000 2340.1700-00-2223</t>
  </si>
  <si>
    <t>F000 2340.1900-00-2223</t>
  </si>
  <si>
    <t>F000 2340.4500-00-2223</t>
  </si>
  <si>
    <t>F000 2340.8001-00-2223</t>
  </si>
  <si>
    <t>F000 2340.8002-00-2223</t>
  </si>
  <si>
    <t>F000 2340.8003-00-2223</t>
  </si>
  <si>
    <t>F000 2340.8004-00-2223</t>
  </si>
  <si>
    <t>F010 2253.1500-00-2223</t>
  </si>
  <si>
    <t>F010 2253.1540-00-2223</t>
  </si>
  <si>
    <t>F010 2253.1660-00-2223</t>
  </si>
  <si>
    <t>F010 2253.1662-00-2223</t>
  </si>
  <si>
    <t>F010 2253.4700-00-2223</t>
  </si>
  <si>
    <t>F010 2253.4900-00-2223</t>
  </si>
  <si>
    <t>F010 2253.8001-00-2223</t>
  </si>
  <si>
    <t>F010 2253.8002-00-2223</t>
  </si>
  <si>
    <t>F010 2253.8003-00-2223</t>
  </si>
  <si>
    <t>F010 2253.8004-00-2223</t>
  </si>
  <si>
    <t>F010 5510.4049-00-2223</t>
  </si>
  <si>
    <t>F090 1988.4000-00-2223</t>
  </si>
  <si>
    <t>F090 2110.1610-00-2223</t>
  </si>
  <si>
    <t>F090 2110.4000-00-2223</t>
  </si>
  <si>
    <t>F090 2110.4100-00-2223</t>
  </si>
  <si>
    <t>F090 2110.4500-00-2223</t>
  </si>
  <si>
    <t>F090 2110.8003-00-2223</t>
  </si>
  <si>
    <t>F090 2110.8004-00-2223</t>
  </si>
  <si>
    <t>F090 2110.8013-00-2223</t>
  </si>
  <si>
    <t>F220 1988.4000-00-2223</t>
  </si>
  <si>
    <t>F220 2110.1340-00-2223</t>
  </si>
  <si>
    <t>F220 2110.1540-00-2223</t>
  </si>
  <si>
    <t>F220 2110.1900-00-2223</t>
  </si>
  <si>
    <t>F220 2110.4000-00-2223</t>
  </si>
  <si>
    <t>F220 2110.4036-00-2223</t>
  </si>
  <si>
    <t>F220 2110.4500-00-2223</t>
  </si>
  <si>
    <t>F220 2110.8001-00-2223</t>
  </si>
  <si>
    <t>F220 2110.8002-00-2223</t>
  </si>
  <si>
    <t>F220 2110.8003-00-2223</t>
  </si>
  <si>
    <t>F220 2110.8004-00-2223</t>
  </si>
  <si>
    <t>F220 2250.1340-00-2223</t>
  </si>
  <si>
    <t>F220 2250.1540-00-2223</t>
  </si>
  <si>
    <t>F220 5540.4000-00-2223</t>
  </si>
  <si>
    <t>F230 1988.4000-00-2223</t>
  </si>
  <si>
    <t>F230 2110.1340-00-2223</t>
  </si>
  <si>
    <t>F230 2110.1540-00-2223</t>
  </si>
  <si>
    <t>F230 2110.1900-00-2223</t>
  </si>
  <si>
    <t>F230 2110.4000-00-2223</t>
  </si>
  <si>
    <t>F230 2110.4500-00-2223</t>
  </si>
  <si>
    <t>F230 2110.8001-00-2223</t>
  </si>
  <si>
    <t>F230 2110.8002-00-2223</t>
  </si>
  <si>
    <t>F230 2110.8003-00-2223</t>
  </si>
  <si>
    <t>F230 2110.8004-00-2223</t>
  </si>
  <si>
    <t>F230 2250.1340-00-2223</t>
  </si>
  <si>
    <t>F230 2250.1540-00-2223</t>
  </si>
  <si>
    <t>F250 2110.1700-00-2223</t>
  </si>
  <si>
    <t>F420 1988.4000-00-2223</t>
  </si>
  <si>
    <t>F420 2510.1500-00-2223</t>
  </si>
  <si>
    <t>F420 2510.1540-00-2223</t>
  </si>
  <si>
    <t>F420 2510.4000-00-2223</t>
  </si>
  <si>
    <t>F420 2510.4500-00-2223</t>
  </si>
  <si>
    <t>F420 2510.8002-00-2223</t>
  </si>
  <si>
    <t>F420 2510.8003-00-2223</t>
  </si>
  <si>
    <t>F420 2510.8004-00-2223</t>
  </si>
  <si>
    <t>F420 2510.8008-00-2223</t>
  </si>
  <si>
    <t>F420 2510.8013-00-2223</t>
  </si>
  <si>
    <t>F420 5510.4049-00-2223</t>
  </si>
  <si>
    <t>F450 2252.1500-00-2223</t>
  </si>
  <si>
    <t>F450 2252.1540-00-2223</t>
  </si>
  <si>
    <t>F450 2252.8002-00-2223</t>
  </si>
  <si>
    <t>F450 2252.8003-00-2223</t>
  </si>
  <si>
    <t>F450 2252.8004-00-2223</t>
  </si>
  <si>
    <t>F450 2252.8008-00-2223</t>
  </si>
  <si>
    <t>F450 2252.8013-00-2223</t>
  </si>
  <si>
    <t>F460 2254.4740-00-2223</t>
  </si>
  <si>
    <t>F470 2250.4060-00-2223</t>
  </si>
  <si>
    <t>F480 1988.4000-00-2223</t>
  </si>
  <si>
    <t>F480 2250.1540-00-2223</t>
  </si>
  <si>
    <t>F480 2250.8002-00-2223</t>
  </si>
  <si>
    <t>F480 2250.8003-00-2223</t>
  </si>
  <si>
    <t>F480 2250.8004-00-2223</t>
  </si>
  <si>
    <t>F650 1988.4000-00-2223</t>
  </si>
  <si>
    <t>F650 2110.1340-00-2223</t>
  </si>
  <si>
    <t>F650 2110.4000-00-2223</t>
  </si>
  <si>
    <t>F650 2110.8002-00-2223</t>
  </si>
  <si>
    <t>F650 2110.8003-00-2223</t>
  </si>
  <si>
    <t>F650 2110.8004-00-2223</t>
  </si>
  <si>
    <t>F670 2110.1900-00-2223</t>
  </si>
  <si>
    <t>F670 2110.8001-00-2223</t>
  </si>
  <si>
    <t>F670 2110.8003-00-2223</t>
  </si>
  <si>
    <t>F670 2110.8004-00-2223</t>
  </si>
  <si>
    <t>F720 2110.4036-00-2223</t>
  </si>
  <si>
    <t>F800 1988.4000-00-2223</t>
  </si>
  <si>
    <t>F800 2110.1340-00-2223</t>
  </si>
  <si>
    <t>F800 2110.1340-01-2223</t>
  </si>
  <si>
    <t>F800 2110.1340-02-2223</t>
  </si>
  <si>
    <t>F800 2110.1340-03-2223</t>
  </si>
  <si>
    <t>F800 2110.1340-04-2223</t>
  </si>
  <si>
    <t>F800 2110.1340-05-2223</t>
  </si>
  <si>
    <t>F800 2110.1340-06-2223</t>
  </si>
  <si>
    <t>F800 2110.1340-07-2223</t>
  </si>
  <si>
    <t>F800 2110.1340-09-2223</t>
  </si>
  <si>
    <t>F800 2110.1340-10-2223</t>
  </si>
  <si>
    <t>F800 2110.1340-12-2223</t>
  </si>
  <si>
    <t>F800 2110.1340-13-2223</t>
  </si>
  <si>
    <t>F800 2110.1340-14-2223</t>
  </si>
  <si>
    <t>F800 2110.1340-16-2223</t>
  </si>
  <si>
    <t>F800 2110.1340-17-2223</t>
  </si>
  <si>
    <t>F800 2110.1340-18-2223</t>
  </si>
  <si>
    <t>F800 2110.1500-00-2223</t>
  </si>
  <si>
    <t>F800 2110.1540-02-2223</t>
  </si>
  <si>
    <t>F800 2110.1540-03-2223</t>
  </si>
  <si>
    <t>F800 2110.1540-04-2223</t>
  </si>
  <si>
    <t>F800 2110.1540-05-2223</t>
  </si>
  <si>
    <t>F800 2110.1540-06-2223</t>
  </si>
  <si>
    <t>F800 2110.1540-07-2223</t>
  </si>
  <si>
    <t>F800 2110.1540-09-2223</t>
  </si>
  <si>
    <t>F800 2110.1540-10-2223</t>
  </si>
  <si>
    <t>F800 2110.1540-12-2223</t>
  </si>
  <si>
    <t>F800 2110.1540-13-2223</t>
  </si>
  <si>
    <t>F800 2110.1540-14-2223</t>
  </si>
  <si>
    <t>F800 2110.1540-17-2223</t>
  </si>
  <si>
    <t>F800 2110.1540-18-2223</t>
  </si>
  <si>
    <t>F800 2110.1610-00-2223</t>
  </si>
  <si>
    <t>F800 2110.1900-01-2223</t>
  </si>
  <si>
    <t>F800 2110.1900-02-2223</t>
  </si>
  <si>
    <t>F800 2110.1900-04-2223</t>
  </si>
  <si>
    <t>F800 2110.1900-05-2223</t>
  </si>
  <si>
    <t>F800 2110.1900-06-2223</t>
  </si>
  <si>
    <t>F800 2110.1900-07-2223</t>
  </si>
  <si>
    <t>F800 2110.1900-09-2223</t>
  </si>
  <si>
    <t>F800 2110.1900-10-2223</t>
  </si>
  <si>
    <t>F800 2110.1900-12-2223</t>
  </si>
  <si>
    <t>F800 2110.1900-14-2223</t>
  </si>
  <si>
    <t>F800 2110.1900-17-2223</t>
  </si>
  <si>
    <t>F800 2110.4000-00-2223</t>
  </si>
  <si>
    <t>F800 2110.4000-98-2223</t>
  </si>
  <si>
    <t>F800 2110.4100-00-2223</t>
  </si>
  <si>
    <t>F800 2110.4520-02-2223</t>
  </si>
  <si>
    <t>F800 2110.4520-10-2223</t>
  </si>
  <si>
    <t>F800 2110.4520-12-2223</t>
  </si>
  <si>
    <t>F800 2110.8001-00-2223</t>
  </si>
  <si>
    <t>F800 2110.8002-00-2223</t>
  </si>
  <si>
    <t>F800 2110.8003-00-2223</t>
  </si>
  <si>
    <t>F800 2110.8004-00-2223</t>
  </si>
  <si>
    <t>F800 2110.8008-00-2223</t>
  </si>
  <si>
    <t>F800 2110.8013-00-2223</t>
  </si>
  <si>
    <t>F820 1988.4000-00-2223</t>
  </si>
  <si>
    <t>F820 2110.1500-00-2223</t>
  </si>
  <si>
    <t>F820 2110.4000-98-2223</t>
  </si>
  <si>
    <t>F820 2110.8002-00-2223</t>
  </si>
  <si>
    <t>F820 2110.8003-00-2223</t>
  </si>
  <si>
    <t>F820 2110.8004-00-2223</t>
  </si>
  <si>
    <t>F820 2110.8008-00-2223</t>
  </si>
  <si>
    <t>F820 2110.8013-00-2223</t>
  </si>
  <si>
    <t>F840 1988.4000-00-2223</t>
  </si>
  <si>
    <t>F840 2250.1500-00-2223</t>
  </si>
  <si>
    <t>F840 2250.1540-00-2223</t>
  </si>
  <si>
    <t>F840 2250.1610-00-2223</t>
  </si>
  <si>
    <t>F840 2250.4060-00-2223</t>
  </si>
  <si>
    <t>F840 2250.8001-00-2223</t>
  </si>
  <si>
    <t>F840 2250.8002-00-2223</t>
  </si>
  <si>
    <t>F840 2250.8003-00-2223</t>
  </si>
  <si>
    <t>F840 2250.8004-00-2223</t>
  </si>
  <si>
    <t>F840 2250.8008-00-2223</t>
  </si>
  <si>
    <t>F840 2250.8013-00-2223</t>
  </si>
  <si>
    <t>F840 2820.1500-00-2223</t>
  </si>
  <si>
    <t>F840 2825.1500-00-2223</t>
  </si>
  <si>
    <t>F860 1988.4000-00-2223</t>
  </si>
  <si>
    <t>F860 2110.4000-00-2223</t>
  </si>
  <si>
    <t>F860 2110.4500-00-2223</t>
  </si>
  <si>
    <t>F870 1988.4000-00-2223</t>
  </si>
  <si>
    <t>F870 2110.4000-00-2223</t>
  </si>
  <si>
    <t>F870 2110.4500-00-2223</t>
  </si>
  <si>
    <t>F900 1988.4000-00-2223</t>
  </si>
  <si>
    <t>F900 2110.1340-00-2223</t>
  </si>
  <si>
    <t>F900 2110.4000-00-2223</t>
  </si>
  <si>
    <t>F900 2110.8002-00-2223</t>
  </si>
  <si>
    <t>F900 2110.8003-00-2223</t>
  </si>
  <si>
    <t>F900 2110.8004-00-2223</t>
  </si>
  <si>
    <t>F950 1988.4000-00-2223</t>
  </si>
  <si>
    <t>F950 2110.1340-00-2223</t>
  </si>
  <si>
    <t>F950 2110.4000-00-2223</t>
  </si>
  <si>
    <t>F950 2110.8002-00-2223</t>
  </si>
  <si>
    <t>F950 2110.8003-00-2223</t>
  </si>
  <si>
    <t>F950 2110.8004-00-2223</t>
  </si>
  <si>
    <t>F960 2110.4000-00-2223</t>
  </si>
  <si>
    <t>F970 2110.1700-00-2223</t>
  </si>
  <si>
    <t>F970 2110.8002-00-2223</t>
  </si>
  <si>
    <t>F970 2110.8003-00-2223</t>
  </si>
  <si>
    <t>F970 2110.8004-00-2223</t>
  </si>
  <si>
    <t>FCEP 2110.4500-00-2223</t>
  </si>
  <si>
    <t>F250 2110.8003-00-2122</t>
  </si>
  <si>
    <t>F650 2110.1900-00-2122</t>
  </si>
  <si>
    <t>F800 2110.4500-09-2122</t>
  </si>
  <si>
    <t>F800 2110.4500-10-2122</t>
  </si>
  <si>
    <t>F800 2110.4500-13-2122</t>
  </si>
  <si>
    <t>F800 2110.8003-01-2122</t>
  </si>
  <si>
    <t>F800 2110.8003-12-2122</t>
  </si>
  <si>
    <t>F870 2110.8003-00-2122</t>
  </si>
  <si>
    <t>FP20 1988.4000-00-2122</t>
  </si>
  <si>
    <t>FP20 2110.4000-00-2122</t>
  </si>
  <si>
    <t>FSIG7 1988.4000-00-2122</t>
  </si>
  <si>
    <t>FSIG7 2110.1340-00-2122</t>
  </si>
  <si>
    <t>FSIG7 2110.1500-00-2122</t>
  </si>
  <si>
    <t>FSIG7 2110.1540-00-2122</t>
  </si>
  <si>
    <t>FSIG7 2110.4000-00-2122</t>
  </si>
  <si>
    <t>FSIG7 2110.8002-00-2122</t>
  </si>
  <si>
    <t>FSIG7 2110.8003-00-2122</t>
  </si>
  <si>
    <t>FSIG7 2110.8004-00-2122</t>
  </si>
  <si>
    <t>F010 2253.1500-13-2021</t>
  </si>
  <si>
    <t>F010 2253.1500-14-2021</t>
  </si>
  <si>
    <t>F010 2253.1540-13-2021</t>
  </si>
  <si>
    <t>F010 2253.1540-14-2021</t>
  </si>
  <si>
    <t>F010 2253.1660-13-2021</t>
  </si>
  <si>
    <t>F470 2250.4060-00-2021</t>
  </si>
  <si>
    <t>F990 2110.1340-00-2021</t>
  </si>
  <si>
    <t>FCEP 2110.1340-00-2021</t>
  </si>
  <si>
    <t>FCEP 2110.4000-00-2021</t>
  </si>
  <si>
    <t>FCEP 2110.4500-00-2021</t>
  </si>
  <si>
    <t>FCEP 2110.8002-00-2021</t>
  </si>
  <si>
    <t>FCEP 2110.8003-00-2021</t>
  </si>
  <si>
    <t>FCEP 2110.8004-00-2021</t>
  </si>
  <si>
    <t>F990 2110.1900-00-1920</t>
  </si>
  <si>
    <t>FMBK 2110.1540-00-1920</t>
  </si>
  <si>
    <t>FMBK 2110.4500-00-1920</t>
  </si>
  <si>
    <t>FMBK 2110.8002-00-1920</t>
  </si>
  <si>
    <t>FMBK 2110.8003-00-1920</t>
  </si>
  <si>
    <t>FMBK 2110.8004-00-1920</t>
  </si>
  <si>
    <t>From Appropriation Status Detail Report By Function From 7/1/2023 To 6/30/2024:</t>
  </si>
  <si>
    <t>A 1670.1610-00-0001</t>
  </si>
  <si>
    <t>A 2110.1000-02-0000</t>
  </si>
  <si>
    <t>PRE-K TEACHERS SALARIES - SCHOOL 2</t>
  </si>
  <si>
    <t>A 2815.1680-98-0001</t>
  </si>
  <si>
    <t>CUSTODIAN SALARIES</t>
  </si>
  <si>
    <t>SECURITY MONITORS-SALARIES</t>
  </si>
  <si>
    <t>SECURITY CLEANING ALLOWANCE</t>
  </si>
  <si>
    <t>F000 2340.1340-00-2324</t>
  </si>
  <si>
    <t>F000 2340.1610-00-2324</t>
  </si>
  <si>
    <t>F000 2340.1700-00-2324</t>
  </si>
  <si>
    <t>F000 2340.1900-00-2324</t>
  </si>
  <si>
    <t>F000 2340.4500-00-2324</t>
  </si>
  <si>
    <t>F000 2340.8001-00-2324</t>
  </si>
  <si>
    <t>F000 2340.8002-00-2324</t>
  </si>
  <si>
    <t>F000 2340.8003-00-2324</t>
  </si>
  <si>
    <t>F000 2340.8004-00-2324</t>
  </si>
  <si>
    <t>F010 2253.1500-00-2324</t>
  </si>
  <si>
    <t>F010 2253.1540-00-2324</t>
  </si>
  <si>
    <t>F010 2253.1660-00-2324</t>
  </si>
  <si>
    <t>F010 2253.1662-00-2324</t>
  </si>
  <si>
    <t>F010 2253.4700-00-2324</t>
  </si>
  <si>
    <t>F010 2253.4900-00-2324</t>
  </si>
  <si>
    <t>F010 2253.8001-00-2324</t>
  </si>
  <si>
    <t>F010 2253.8002-00-2324</t>
  </si>
  <si>
    <t>F010 2253.8003-00-2324</t>
  </si>
  <si>
    <t>F010 2253.8004-00-2324</t>
  </si>
  <si>
    <t>F010 5510.4049-00-2324</t>
  </si>
  <si>
    <t>F090 1988.4000-00-2324</t>
  </si>
  <si>
    <t>F090 2110.1610-00-2324</t>
  </si>
  <si>
    <t>F090 2110.4000-00-2324</t>
  </si>
  <si>
    <t>F090 2110.4100-00-2324</t>
  </si>
  <si>
    <t>F090 2110.4500-00-2324</t>
  </si>
  <si>
    <t>F090 2110.8003-00-2324</t>
  </si>
  <si>
    <t>F090 2110.8004-00-2324</t>
  </si>
  <si>
    <t>F090 2110.8013-00-2324</t>
  </si>
  <si>
    <t>F220 1988.4000-00-2324</t>
  </si>
  <si>
    <t>F220 2110.1340-00-2324</t>
  </si>
  <si>
    <t>F220 2110.1540-00-2324</t>
  </si>
  <si>
    <t>F220 2110.1900-00-2324</t>
  </si>
  <si>
    <t>F220 2110.4000-00-2324</t>
  </si>
  <si>
    <t>F220 2110.4036-00-2324</t>
  </si>
  <si>
    <t>F220 2110.4500-00-2324</t>
  </si>
  <si>
    <t>F220 2110.8001-00-2324</t>
  </si>
  <si>
    <t>F220 2110.8002-00-2324</t>
  </si>
  <si>
    <t>F220 2110.8003-00-2324</t>
  </si>
  <si>
    <t>F220 2110.8004-00-2324</t>
  </si>
  <si>
    <t>F220 2250.1340-00-2324</t>
  </si>
  <si>
    <t>F220 2250.1540-00-2324</t>
  </si>
  <si>
    <t>F220 5540.4000-00-2324</t>
  </si>
  <si>
    <t>F230 1988.4000-00-2324</t>
  </si>
  <si>
    <t>F230 2110.1340-00-2324</t>
  </si>
  <si>
    <t>F230 2110.1540-00-2324</t>
  </si>
  <si>
    <t>F230 2110.1900-00-2324</t>
  </si>
  <si>
    <t>F230 2110.4000-00-2324</t>
  </si>
  <si>
    <t>F230 2110.4500-00-2324</t>
  </si>
  <si>
    <t>F230 2110.8001-00-2324</t>
  </si>
  <si>
    <t>F230 2110.8002-00-2324</t>
  </si>
  <si>
    <t>F230 2110.8003-00-2324</t>
  </si>
  <si>
    <t>F230 2110.8004-00-2324</t>
  </si>
  <si>
    <t>F230 2250.1340-00-2324</t>
  </si>
  <si>
    <t>F230 2250.1540-00-2324</t>
  </si>
  <si>
    <t>F250 2110.1700-00-2324</t>
  </si>
  <si>
    <t>F420 1988.4000-00-2324</t>
  </si>
  <si>
    <t>F420 2510.1500-00-2324</t>
  </si>
  <si>
    <t>F420 2510.1540-00-2324</t>
  </si>
  <si>
    <t>F420 2510.4000-00-2324</t>
  </si>
  <si>
    <t>F420 2510.4500-00-2324</t>
  </si>
  <si>
    <t>F420 2510.8002-00-2324</t>
  </si>
  <si>
    <t>F420 2510.8003-00-2324</t>
  </si>
  <si>
    <t>F420 2510.8004-00-2324</t>
  </si>
  <si>
    <t>F420 2510.8008-00-2324</t>
  </si>
  <si>
    <t>F420 2510.8013-00-2324</t>
  </si>
  <si>
    <t>F420 5510.4049-00-2324</t>
  </si>
  <si>
    <t>F450 2252.1500-00-2324</t>
  </si>
  <si>
    <t>F450 2252.1540-00-2324</t>
  </si>
  <si>
    <t>F450 2252.8002-00-2324</t>
  </si>
  <si>
    <t>F450 2252.8003-00-2324</t>
  </si>
  <si>
    <t>F450 2252.8004-00-2324</t>
  </si>
  <si>
    <t>F450 2252.8008-00-2324</t>
  </si>
  <si>
    <t>F450 2252.8013-00-2324</t>
  </si>
  <si>
    <t>F460 2254.4740-00-2324</t>
  </si>
  <si>
    <t>F470 2250.4060-00-2324</t>
  </si>
  <si>
    <t>F480 1988.4000-00-2324</t>
  </si>
  <si>
    <t>F480 2250.1540-00-2324</t>
  </si>
  <si>
    <t>F480 2250.8002-00-2324</t>
  </si>
  <si>
    <t>F480 2250.8003-00-2324</t>
  </si>
  <si>
    <t>F480 2250.8004-00-2324</t>
  </si>
  <si>
    <t>F650 1988.4000-00-2324</t>
  </si>
  <si>
    <t>F650 2110.1340-00-2324</t>
  </si>
  <si>
    <t>F650 2110.4000-00-2324</t>
  </si>
  <si>
    <t>F650 2110.8002-00-2324</t>
  </si>
  <si>
    <t>F650 2110.8003-00-2324</t>
  </si>
  <si>
    <t>F650 2110.8004-00-2324</t>
  </si>
  <si>
    <t>F670 2110.1900-00-2324</t>
  </si>
  <si>
    <t>F670 2110.8001-00-2324</t>
  </si>
  <si>
    <t>F670 2110.8003-00-2324</t>
  </si>
  <si>
    <t>F670 2110.8004-00-2324</t>
  </si>
  <si>
    <t>F720 2110.4036-00-2324</t>
  </si>
  <si>
    <t>F800 1988.4000-00-2324</t>
  </si>
  <si>
    <t>F800 2110.1340-00-2324</t>
  </si>
  <si>
    <t>F800 2110.1340-01-2324</t>
  </si>
  <si>
    <t>F800 2110.1340-02-2324</t>
  </si>
  <si>
    <t>F800 2110.1340-03-2324</t>
  </si>
  <si>
    <t>F800 2110.1340-04-2324</t>
  </si>
  <si>
    <t>F800 2110.1340-05-2324</t>
  </si>
  <si>
    <t>F800 2110.1340-06-2324</t>
  </si>
  <si>
    <t>F800 2110.1340-07-2324</t>
  </si>
  <si>
    <t>F800 2110.1340-09-2324</t>
  </si>
  <si>
    <t>F800 2110.1340-10-2324</t>
  </si>
  <si>
    <t>F800 2110.1340-12-2324</t>
  </si>
  <si>
    <t>F800 2110.1340-13-2324</t>
  </si>
  <si>
    <t>F800 2110.1340-14-2324</t>
  </si>
  <si>
    <t>F800 2110.1340-16-2324</t>
  </si>
  <si>
    <t>F800 2110.1340-17-2324</t>
  </si>
  <si>
    <t>F800 2110.1340-18-2324</t>
  </si>
  <si>
    <t>F800 2110.1500-00-2324</t>
  </si>
  <si>
    <t>F800 2110.1540-02-2324</t>
  </si>
  <si>
    <t>F800 2110.1540-03-2324</t>
  </si>
  <si>
    <t>F800 2110.1540-04-2324</t>
  </si>
  <si>
    <t>F800 2110.1540-05-2324</t>
  </si>
  <si>
    <t>F800 2110.1540-06-2324</t>
  </si>
  <si>
    <t>F800 2110.1540-07-2324</t>
  </si>
  <si>
    <t>F800 2110.1540-09-2324</t>
  </si>
  <si>
    <t>F800 2110.1540-10-2324</t>
  </si>
  <si>
    <t>F800 2110.1540-12-2324</t>
  </si>
  <si>
    <t>F800 2110.1540-13-2324</t>
  </si>
  <si>
    <t>F800 2110.1540-14-2324</t>
  </si>
  <si>
    <t>F800 2110.1540-17-2324</t>
  </si>
  <si>
    <t>F800 2110.1540-18-2324</t>
  </si>
  <si>
    <t>F800 2110.1610-00-2324</t>
  </si>
  <si>
    <t>F800 2110.1900-01-2324</t>
  </si>
  <si>
    <t>F800 2110.1900-02-2324</t>
  </si>
  <si>
    <t>F800 2110.1900-04-2324</t>
  </si>
  <si>
    <t>F800 2110.1900-05-2324</t>
  </si>
  <si>
    <t>F800 2110.1900-06-2324</t>
  </si>
  <si>
    <t>F800 2110.1900-07-2324</t>
  </si>
  <si>
    <t>F800 2110.1900-09-2324</t>
  </si>
  <si>
    <t>F800 2110.1900-10-2324</t>
  </si>
  <si>
    <t>F800 2110.1900-12-2324</t>
  </si>
  <si>
    <t>F800 2110.1900-14-2324</t>
  </si>
  <si>
    <t>F800 2110.1900-17-2324</t>
  </si>
  <si>
    <t>F800 2110.4000-00-2324</t>
  </si>
  <si>
    <t>F800 2110.4000-98-2324</t>
  </si>
  <si>
    <t>F800 2110.4100-00-2324</t>
  </si>
  <si>
    <t>F800 2110.4520-02-2324</t>
  </si>
  <si>
    <t>F800 2110.4520-10-2324</t>
  </si>
  <si>
    <t>F800 2110.4520-12-2324</t>
  </si>
  <si>
    <t>F800 2110.8001-00-2324</t>
  </si>
  <si>
    <t>F800 2110.8002-00-2324</t>
  </si>
  <si>
    <t>F800 2110.8003-00-2324</t>
  </si>
  <si>
    <t>F800 2110.8004-00-2324</t>
  </si>
  <si>
    <t>F800 2110.8008-00-2324</t>
  </si>
  <si>
    <t>F800 2110.8013-00-2324</t>
  </si>
  <si>
    <t>F820 1988.4000-00-2324</t>
  </si>
  <si>
    <t>F820 2110.1500-00-2324</t>
  </si>
  <si>
    <t>F820 2110.4000-98-2324</t>
  </si>
  <si>
    <t>F820 2110.8002-00-2324</t>
  </si>
  <si>
    <t>F820 2110.8003-00-2324</t>
  </si>
  <si>
    <t>F820 2110.8004-00-2324</t>
  </si>
  <si>
    <t>F820 2110.8008-00-2324</t>
  </si>
  <si>
    <t>F820 2110.8013-00-2324</t>
  </si>
  <si>
    <t>F840 1988.4000-00-2324</t>
  </si>
  <si>
    <t>F840 2250.1500-00-2324</t>
  </si>
  <si>
    <t>F840 2250.1540-00-2324</t>
  </si>
  <si>
    <t>F840 2250.1610-00-2324</t>
  </si>
  <si>
    <t>F840 2250.4060-00-2324</t>
  </si>
  <si>
    <t>F840 2250.8001-00-2324</t>
  </si>
  <si>
    <t>F840 2250.8002-00-2324</t>
  </si>
  <si>
    <t>F840 2250.8003-00-2324</t>
  </si>
  <si>
    <t>F840 2250.8004-00-2324</t>
  </si>
  <si>
    <t>F840 2250.8008-00-2324</t>
  </si>
  <si>
    <t>F840 2250.8013-00-2324</t>
  </si>
  <si>
    <t>F840 2820.1500-00-2324</t>
  </si>
  <si>
    <t>F840 2825.1500-00-2324</t>
  </si>
  <si>
    <t>F860 1988.4000-00-2324</t>
  </si>
  <si>
    <t>F860 2110.4000-00-2324</t>
  </si>
  <si>
    <t>F860 2110.4500-00-2324</t>
  </si>
  <si>
    <t>F870 1988.4000-00-2324</t>
  </si>
  <si>
    <t>F870 2110.4000-00-2324</t>
  </si>
  <si>
    <t>F870 2110.4500-00-2324</t>
  </si>
  <si>
    <t>F900 1988.4000-00-2324</t>
  </si>
  <si>
    <t>F900 2110.1340-00-2324</t>
  </si>
  <si>
    <t>F900 2110.4000-00-2324</t>
  </si>
  <si>
    <t>F900 2110.8002-00-2324</t>
  </si>
  <si>
    <t>F900 2110.8003-00-2324</t>
  </si>
  <si>
    <t>F900 2110.8004-00-2324</t>
  </si>
  <si>
    <t>F950 1988.4000-00-2324</t>
  </si>
  <si>
    <t>F950 2110.1340-00-2324</t>
  </si>
  <si>
    <t>F950 2110.4000-00-2324</t>
  </si>
  <si>
    <t>F950 2110.8002-00-2324</t>
  </si>
  <si>
    <t>F950 2110.8003-00-2324</t>
  </si>
  <si>
    <t>F950 2110.8004-00-2324</t>
  </si>
  <si>
    <t>F960 2110.4000-00-2324</t>
  </si>
  <si>
    <t>F970 2110.1700-00-2324</t>
  </si>
  <si>
    <t>F970 2110.8002-00-2324</t>
  </si>
  <si>
    <t>F970 2110.8003-00-2324</t>
  </si>
  <si>
    <t>F970 2110.8004-00-2324</t>
  </si>
  <si>
    <t>FCEP 2110.4500-00-2324</t>
  </si>
  <si>
    <t>TOTAL</t>
  </si>
  <si>
    <t>AGE</t>
  </si>
  <si>
    <t>SICK DAYS</t>
  </si>
  <si>
    <t xml:space="preserve">AMOUNT </t>
  </si>
  <si>
    <t>DOB</t>
  </si>
  <si>
    <t>FYE</t>
  </si>
  <si>
    <t>EE#</t>
  </si>
  <si>
    <t>RATE</t>
  </si>
  <si>
    <t>ACCRUED</t>
  </si>
  <si>
    <t>@ 6/30/2024</t>
  </si>
  <si>
    <t>EMPLOYEE NAME</t>
  </si>
  <si>
    <t>EMPLOYEE TYPE</t>
  </si>
  <si>
    <t>CSEA</t>
  </si>
  <si>
    <t>NYSUT</t>
  </si>
  <si>
    <t>WRIGHT, GARY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</si>
  <si>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</si>
  <si>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</si>
  <si>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</si>
  <si>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</si>
  <si>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</si>
  <si>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</si>
  <si>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</si>
  <si>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</si>
  <si>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</si>
  <si>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</si>
  <si>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</si>
  <si>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</si>
  <si>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</si>
  <si>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</si>
  <si>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</si>
  <si>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</si>
  <si>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</si>
  <si>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</si>
  <si>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</si>
  <si>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</si>
  <si>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</si>
  <si>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</si>
  <si>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</si>
  <si>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</si>
  <si>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</si>
  <si>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</si>
  <si>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</si>
  <si>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</si>
  <si>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</si>
  <si>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</si>
  <si>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</si>
  <si>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</si>
  <si>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</si>
  <si>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</si>
  <si>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</si>
  <si>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</si>
  <si>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</si>
  <si>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</si>
  <si>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</si>
  <si>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</si>
  <si>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</si>
  <si>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</si>
  <si>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</si>
  <si>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</si>
  <si>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</si>
  <si>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</si>
  <si>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</si>
  <si>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</si>
  <si>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</si>
  <si>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</si>
  <si>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</si>
  <si>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</si>
  <si>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</si>
  <si>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</si>
  <si>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</si>
  <si>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</si>
  <si>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</si>
  <si>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</si>
  <si>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</si>
  <si>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</si>
  <si>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</si>
  <si>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</si>
  <si>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</si>
  <si>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</si>
  <si>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</si>
  <si>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</si>
  <si>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</si>
  <si>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</si>
  <si>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</si>
  <si>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</si>
  <si>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</si>
  <si>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</si>
  <si>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</si>
  <si>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</si>
  <si>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</si>
  <si>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</si>
  <si>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</si>
  <si>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</si>
  <si>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</si>
  <si>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</si>
  <si>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</si>
  <si>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</si>
  <si>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</si>
  <si>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</si>
  <si>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</si>
  <si>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</si>
  <si>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</si>
  <si>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</si>
  <si>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</si>
  <si>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</si>
  <si>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</si>
  <si>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</si>
  <si>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</si>
  <si>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</si>
  <si>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</si>
  <si>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</si>
  <si>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</si>
  <si>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</si>
  <si>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</si>
  <si>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</si>
  <si>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</si>
  <si>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</si>
  <si>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</si>
  <si>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</si>
  <si>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</si>
  <si>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</si>
  <si>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</si>
  <si>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</si>
  <si>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</si>
  <si>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</si>
  <si>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</si>
  <si>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</si>
  <si>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</si>
  <si>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</si>
  <si>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</si>
  <si>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</si>
  <si>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</si>
  <si>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</si>
  <si>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</si>
  <si>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</si>
  <si>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</si>
  <si>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</si>
  <si>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</si>
  <si>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</si>
  <si>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</si>
  <si>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</si>
  <si>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</si>
  <si>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</si>
  <si>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</si>
  <si>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</si>
  <si>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</si>
  <si>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</si>
  <si>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</si>
  <si>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</si>
  <si>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</si>
  <si>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</si>
  <si>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</si>
  <si>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</si>
  <si>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</si>
  <si>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</si>
  <si>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</si>
  <si>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</si>
  <si>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</si>
  <si>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</si>
  <si>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</si>
  <si>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</si>
  <si>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</si>
  <si>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</si>
  <si>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</si>
  <si>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</si>
  <si>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</si>
  <si>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</si>
  <si>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</si>
  <si>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</si>
  <si>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</si>
  <si>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</si>
  <si>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</si>
  <si>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</si>
  <si>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</si>
  <si>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</si>
  <si>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</si>
  <si>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</si>
  <si>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</si>
  <si>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</si>
  <si>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</si>
  <si>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</si>
  <si>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SCHOOL TAXES AND TAX ITEMS</t>
  </si>
  <si>
    <t>(COLUMN D)</t>
  </si>
  <si>
    <t>HOW MANY HIGH NEEDS SCHOOLS ARE WITHIN THE SAMPLE POPULATION?</t>
  </si>
  <si>
    <t xml:space="preserve">THE SUPERINTENDENT OF EVERGREEN CSD WANTS TO KNOW THE DISTRICT’S PER PUPIL AMOUNTS OF:  </t>
  </si>
  <si>
    <t>(COLUMN L)</t>
  </si>
  <si>
    <t>(COLUMN G)</t>
  </si>
  <si>
    <t xml:space="preserve">WHAT IS THE % OF UNASSIGNED F/B TO 2024-25 APPROVED OPERATING BUDGET FOR ALPHA COUNTY SCHOOLS? </t>
  </si>
  <si>
    <t>(COLUMN E)</t>
  </si>
  <si>
    <t>(COLUMN M)</t>
  </si>
  <si>
    <t>(COLUMN F)</t>
  </si>
  <si>
    <t>(COLUMN P)</t>
  </si>
  <si>
    <t>(COLUMN T)</t>
  </si>
  <si>
    <t>(COLUMN C)</t>
  </si>
  <si>
    <t xml:space="preserve"> </t>
  </si>
  <si>
    <t>LAMBDA COUNTY</t>
  </si>
  <si>
    <t>TOTAL SICK DAYS ACCRUED - TEACHERS&gt;58 YEARS</t>
  </si>
  <si>
    <t>TOTAL SICK DAYS ACCRUED - NON INSTRUCTIONAL&gt;58 YEARS</t>
  </si>
  <si>
    <t>ADAMS, JAMES</t>
  </si>
  <si>
    <t>ALLEN, ERIC</t>
  </si>
  <si>
    <t>ALVAREZ, SHARON</t>
  </si>
  <si>
    <t>ANDERSON, CAROL</t>
  </si>
  <si>
    <t>BAILEY, NANCY</t>
  </si>
  <si>
    <t>BAKER, JASON</t>
  </si>
  <si>
    <t>BENNET, RYAN</t>
  </si>
  <si>
    <t>BROOKS, REBECCA</t>
  </si>
  <si>
    <t>BROWN, ANDREW</t>
  </si>
  <si>
    <t>CAMPBELL, JERRY</t>
  </si>
  <si>
    <t>CARTER, JOHN</t>
  </si>
  <si>
    <t>CASTILLO, SHIRLEY</t>
  </si>
  <si>
    <t>CHAVEZ, RICHARD</t>
  </si>
  <si>
    <t>CLARK, DONNA</t>
  </si>
  <si>
    <t>COLLINS, KIMBERLY</t>
  </si>
  <si>
    <t>COOK, MARIA</t>
  </si>
  <si>
    <t>COOPER, MICHAEL</t>
  </si>
  <si>
    <t>COX, PATRICK</t>
  </si>
  <si>
    <t>CRUZ, KENNETH</t>
  </si>
  <si>
    <t>DAVIS, ASHLEY</t>
  </si>
  <si>
    <t>DIAZ, KATHERINE</t>
  </si>
  <si>
    <t>EDWARDS, KEVIN</t>
  </si>
  <si>
    <t>EVANS, JUSTIN</t>
  </si>
  <si>
    <t>FLORES, JACK</t>
  </si>
  <si>
    <t>FOSTER, TIMOTHY</t>
  </si>
  <si>
    <t>GARCIA, ANNA</t>
  </si>
  <si>
    <t>GOMEZ, JOSEPH</t>
  </si>
  <si>
    <t>GONZALES, BRENDA</t>
  </si>
  <si>
    <t>GRAY, SAMANTHA</t>
  </si>
  <si>
    <t>GREEN, JACOB</t>
  </si>
  <si>
    <t>GUTIERREZ, MARY</t>
  </si>
  <si>
    <t>HALL, JEFFREY</t>
  </si>
  <si>
    <t>HARRIS, DENNIS</t>
  </si>
  <si>
    <t>HERNANDEZ, BETTY</t>
  </si>
  <si>
    <t>HILL, HELEN</t>
  </si>
  <si>
    <t>HOWARD, OLIVIA</t>
  </si>
  <si>
    <t>HUGHES, SARAH</t>
  </si>
  <si>
    <t>JACKSON, CHRISTOPHER</t>
  </si>
  <si>
    <t>JAMES, RONALD</t>
  </si>
  <si>
    <t>JIMENEZ, WILLIAM</t>
  </si>
  <si>
    <t>JOHNSON, AMANDA</t>
  </si>
  <si>
    <t>JONES, ANGELA</t>
  </si>
  <si>
    <t>KELLY, NICOLE</t>
  </si>
  <si>
    <t>KIM, PATRICIA</t>
  </si>
  <si>
    <t>KING, FRANK</t>
  </si>
  <si>
    <t>LEE, DANIEL</t>
  </si>
  <si>
    <t>LEWIS, EDWARD</t>
  </si>
  <si>
    <t>LONG, SUSAN</t>
  </si>
  <si>
    <t>LOPEZ, BRANDON</t>
  </si>
  <si>
    <t>MARTIN, CYNTHIA</t>
  </si>
  <si>
    <t>MARTINEZ, BENJAMIN</t>
  </si>
  <si>
    <t>MENDOZA, SAMUEL</t>
  </si>
  <si>
    <t>MILLER, ANTHONY</t>
  </si>
  <si>
    <t>MITCHELL, JESSICA</t>
  </si>
  <si>
    <t>MOORE, CHRISTINE</t>
  </si>
  <si>
    <t>MORALES, LISA</t>
  </si>
  <si>
    <t>MORGAN, MELISSA</t>
  </si>
  <si>
    <t>MORRIS, LINDA</t>
  </si>
  <si>
    <t>MURPHY, MARGARET</t>
  </si>
  <si>
    <t>MYERS, STEVEN</t>
  </si>
  <si>
    <t>NELSON, JANET</t>
  </si>
  <si>
    <t>NGUYEN, HEATHER</t>
  </si>
  <si>
    <t>ORTIZ, MATTHEW</t>
  </si>
  <si>
    <t>PARKER, KATHLEEN</t>
  </si>
  <si>
    <t>PATEL, STEPHEN</t>
  </si>
  <si>
    <t>PEREZ, DAVID</t>
  </si>
  <si>
    <t>PETERSON, MICHELLE</t>
  </si>
  <si>
    <t>PHILLIPS, JOSHUA</t>
  </si>
  <si>
    <t>PRICE, SCOTT</t>
  </si>
  <si>
    <t>RAMIREZ, DOROTHY</t>
  </si>
  <si>
    <t>RAMOS, PAMELA</t>
  </si>
  <si>
    <t>REED, NICHOLAS</t>
  </si>
  <si>
    <t>REYES, LARRY</t>
  </si>
  <si>
    <t>RICHARDSON, RACHEL</t>
  </si>
  <si>
    <t>RIVERA, JENNIFER</t>
  </si>
  <si>
    <t>ROBERTS, JONATHAN</t>
  </si>
  <si>
    <t>ROBINSON, ELIZABETH</t>
  </si>
  <si>
    <t>RODRIGUEZ, BARBARA</t>
  </si>
  <si>
    <t>ROGERS, MARK</t>
  </si>
  <si>
    <t>ROSS, THOMAS</t>
  </si>
  <si>
    <t>RUIZ, SANDRA</t>
  </si>
  <si>
    <t>SANCHEZ, DONALD</t>
  </si>
  <si>
    <t>SANDERS, STEPHANIE</t>
  </si>
  <si>
    <t>SCOTT, GEORGE</t>
  </si>
  <si>
    <t>SMITH, ALEXANDER</t>
  </si>
  <si>
    <t>STEWART, LAURA</t>
  </si>
  <si>
    <t>TAYLOR, CHARLES</t>
  </si>
  <si>
    <t>THOMAS, CAROLYN</t>
  </si>
  <si>
    <t>THOMPSON, DEBORAH</t>
  </si>
  <si>
    <t>TORRES, GREGORY</t>
  </si>
  <si>
    <t>TURNER, KAREN</t>
  </si>
  <si>
    <t>WALKER, EMILY</t>
  </si>
  <si>
    <t>WARD, PAUL</t>
  </si>
  <si>
    <t>WATSON, RAYMOND</t>
  </si>
  <si>
    <t>WHITE, DEBRA</t>
  </si>
  <si>
    <t>WILLIAMS, AMY</t>
  </si>
  <si>
    <t>WILSON, BRIAN</t>
  </si>
  <si>
    <t>WOOD, ROBERT</t>
  </si>
  <si>
    <t>YOUNG, 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</si>
</sst>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u/>
      <sz val="11"/>
      <color theme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85">
    <xf numFmtId="0" fontId="0" fillId="0" borderId="0" xfId="0"/>
    <xf numFmtId="38" fontId="0" fillId="0" borderId="0" xfId="0" applyNumberFormat="1"/>
    <xf numFmtId="0" fontId="0" fillId="0" borderId="1" xfId="0" applyBorder="1"/>
    <xf numFmtId="38" fontId="0" fillId="0" borderId="1" xfId="0" applyNumberFormat="1" applyBorder="1"/>
    <xf numFmtId="38" fontId="0" fillId="0" borderId="7" xfId="0" applyNumberFormat="1" applyBorder="1"/>
    <xf numFmtId="0" fontId="0" fillId="0" borderId="9" xfId="0" applyBorder="1"/>
    <xf numFmtId="38" fontId="0" fillId="0" borderId="9" xfId="0" applyNumberFormat="1" applyBorder="1"/>
    <xf numFmtId="38" fontId="0" fillId="0" borderId="10" xfId="0" applyNumberForma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/>
    <xf numFmtId="38" fontId="0" fillId="0" borderId="11" xfId="0" applyNumberFormat="1" applyBorder="1"/>
    <xf numFmtId="38" fontId="0" fillId="0" borderId="16" xfId="0" applyNumberFormat="1" applyBorder="1"/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38" fontId="0" fillId="0" borderId="3" xfId="0" applyNumberFormat="1" applyBorder="1"/>
    <xf numFmtId="38" fontId="0" fillId="0" borderId="4" xfId="0" applyNumberFormat="1" applyBorder="1"/>
    <xf numFmtId="38" fontId="0" fillId="0" borderId="5" xfId="0" applyNumberFormat="1" applyBorder="1"/>
    <xf numFmtId="38" fontId="0" fillId="0" borderId="6" xfId="0" applyNumberFormat="1" applyBorder="1"/>
    <xf numFmtId="38" fontId="0" fillId="0" borderId="8" xfId="0" applyNumberFormat="1" applyBorder="1"/>
    <xf numFmtId="38" fontId="0" fillId="0" borderId="22" xfId="0" applyNumberFormat="1" applyBorder="1"/>
    <xf numFmtId="38" fontId="0" fillId="0" borderId="14" xfId="0" applyNumberFormat="1" applyBorder="1"/>
    <xf numFmtId="38" fontId="0" fillId="0" borderId="2" xfId="0" applyNumberFormat="1" applyBorder="1"/>
    <xf numFmtId="38" fontId="0" fillId="0" borderId="23" xfId="0" applyNumberFormat="1" applyBorder="1"/>
    <xf numFmtId="38" fontId="0" fillId="0" borderId="20" xfId="0" applyNumberFormat="1" applyBorder="1"/>
    <xf numFmtId="38" fontId="0" fillId="0" borderId="21" xfId="0" applyNumberForma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2" fontId="0" fillId="2" borderId="0" xfId="1" applyNumberFormat="1" applyFont="1" applyFill="1" applyAlignment="1">
      <alignment horizontal="center" vertical="center"/>
    </xf>
    <xf numFmtId="0" fontId="5" fillId="0" borderId="0" xfId="2"/>
    <xf numFmtId="0" fontId="7" fillId="0" borderId="0" xfId="3" applyFont="1"/>
    <xf numFmtId="0" fontId="8" fillId="0" borderId="0" xfId="3" applyFont="1" applyAlignment="1">
      <alignment horizontal="center"/>
    </xf>
    <xf numFmtId="44" fontId="7" fillId="0" borderId="0" xfId="4" applyFont="1"/>
    <xf numFmtId="0" fontId="9" fillId="0" borderId="0" xfId="3" applyFont="1" applyAlignment="1">
      <alignment horizontal="center"/>
    </xf>
    <xf numFmtId="0" fontId="9" fillId="0" borderId="0" xfId="3" quotePrefix="1" applyFont="1" applyAlignment="1">
      <alignment horizontal="center"/>
    </xf>
    <xf numFmtId="44" fontId="9" fillId="0" borderId="0" xfId="4" applyFont="1" applyAlignment="1">
      <alignment horizontal="center"/>
    </xf>
    <xf numFmtId="14" fontId="7" fillId="0" borderId="1" xfId="3" applyNumberFormat="1" applyFont="1" applyBorder="1"/>
    <xf numFmtId="0" fontId="7" fillId="0" borderId="1" xfId="4" applyNumberFormat="1" applyFont="1" applyBorder="1"/>
    <xf numFmtId="0" fontId="7" fillId="0" borderId="1" xfId="3" applyFont="1" applyBorder="1"/>
    <xf numFmtId="164" fontId="7" fillId="0" borderId="1" xfId="4" applyNumberFormat="1" applyFont="1" applyBorder="1"/>
    <xf numFmtId="164" fontId="7" fillId="0" borderId="0" xfId="3" applyNumberFormat="1" applyFont="1"/>
    <xf numFmtId="164" fontId="8" fillId="0" borderId="24" xfId="3" applyNumberFormat="1" applyFont="1" applyBorder="1"/>
    <xf numFmtId="44" fontId="7" fillId="0" borderId="0" xfId="4" applyFont="1" applyBorder="1"/>
    <xf numFmtId="2" fontId="7" fillId="0" borderId="1" xfId="3" applyNumberFormat="1" applyFont="1" applyBorder="1"/>
    <xf numFmtId="164" fontId="0" fillId="0" borderId="0" xfId="0" applyNumberFormat="1"/>
    <xf numFmtId="164" fontId="7" fillId="2" borderId="1" xfId="4" applyNumberFormat="1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6" fontId="0" fillId="2" borderId="26" xfId="0" applyNumberFormat="1" applyFill="1" applyBorder="1" applyAlignment="1">
      <alignment vertical="center"/>
    </xf>
    <xf numFmtId="6" fontId="0" fillId="2" borderId="27" xfId="0" applyNumberFormat="1" applyFill="1" applyBorder="1" applyAlignment="1">
      <alignment vertical="center"/>
    </xf>
    <xf numFmtId="10" fontId="1" fillId="2" borderId="25" xfId="0" applyNumberFormat="1" applyFont="1" applyFill="1" applyBorder="1" applyAlignment="1">
      <alignment vertical="center"/>
    </xf>
    <xf numFmtId="38" fontId="1" fillId="2" borderId="25" xfId="0" applyNumberFormat="1" applyFont="1" applyFill="1" applyBorder="1" applyAlignment="1">
      <alignment vertical="center"/>
    </xf>
    <xf numFmtId="38" fontId="0" fillId="2" borderId="27" xfId="0" applyNumberFormat="1" applyFill="1" applyBorder="1" applyAlignment="1">
      <alignment vertical="center"/>
    </xf>
    <xf numFmtId="6" fontId="1" fillId="2" borderId="25" xfId="0" applyNumberFormat="1" applyFont="1" applyFill="1" applyBorder="1" applyAlignment="1">
      <alignment vertical="center"/>
    </xf>
    <xf numFmtId="38" fontId="7" fillId="2" borderId="1" xfId="4" applyNumberFormat="1" applyFont="1" applyFill="1" applyBorder="1" applyAlignment="1">
      <alignment horizontal="center" vertical="center"/>
    </xf>
    <xf numFmtId="0" fontId="0" fillId="0" borderId="15" xfId="0" quotePrefix="1" applyBorder="1"/>
    <xf numFmtId="0" fontId="0" fillId="0" borderId="6" xfId="0" quotePrefix="1" applyBorder="1"/>
    <xf numFmtId="0" fontId="0" fillId="0" borderId="8" xfId="0" quotePrefix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5">
    <cellStyle name="Comma" xfId="1" builtinId="3"/>
    <cellStyle name="Currency 2 2" xfId="4" xr:uid="{A5E22895-2057-44DC-A040-189946CEA659}"/>
    <cellStyle name="Hyperlink" xfId="2" builtinId="8"/>
    <cellStyle name="Normal" xfId="0" builtinId="0"/>
    <cellStyle name="Normal 2 2" xfId="3" xr:uid="{0B2DA738-54A8-4228-B824-D4F66D9171E6}"/>
  </cellStyles>
  <dxfs count="0"/>
  <tableStyles count="1" defaultTableStyle="TableStyleMedium2" defaultPivotStyle="PivotStyleLight16">
    <tableStyle name="Invisible" pivot="0" table="0" count="0" xr9:uid="{92D5CC32-C7AB-4C1D-9F6B-58D36E64AC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AFD8-F9A8-4ADF-8F14-52B8622B3847}">
  <sheetPr>
    <tabColor rgb="FFC00000"/>
  </sheetPr>
  <dimension ref="A1:AB199"/>
  <sheetViews>
    <sheetView tabSelected="1" zoomScale="85" zoomScaleNormal="85" workbookViewId="0">
      <pane xSplit="3" ySplit="3" topLeftCell="D151" activePane="bottomRight" state="frozen"/>
      <selection pane="topRight" activeCell="D1" sqref="D1"/>
      <selection pane="bottomLeft" activeCell="A4" sqref="A4"/>
      <selection pane="bottomRight" activeCell="L129" sqref="L129"/>
    </sheetView>
  </sheetViews>
  <sheetFormatPr defaultRowHeight="14" x14ac:dyDescent="0.3"/>
  <cols>
    <col min="1" max="1" width="4.5" bestFit="1" customWidth="1"/>
    <col min="2" max="2" width="10.58203125" customWidth="1"/>
    <col min="3" max="3" width="21.58203125" bestFit="1" customWidth="1"/>
    <col min="4" max="4" width="18.08203125" bestFit="1" customWidth="1"/>
    <col min="5" max="5" width="25.25" bestFit="1" customWidth="1"/>
    <col min="6" max="6" width="15.58203125" customWidth="1"/>
    <col min="7" max="7" width="20.58203125" customWidth="1"/>
    <col min="8" max="18" width="15.58203125" customWidth="1"/>
    <col min="19" max="20" width="14.08203125" customWidth="1"/>
    <col min="21" max="21" width="21.33203125" customWidth="1"/>
    <col min="22" max="22" width="13.08203125" customWidth="1"/>
    <col min="23" max="23" width="14.08203125" customWidth="1"/>
    <col min="24" max="25" width="15.58203125" customWidth="1"/>
    <col min="27" max="27" width="11.08203125" bestFit="1" customWidth="1"/>
  </cols>
  <sheetData>
    <row r="1" spans="1:27" ht="14.5" thickBot="1" x14ac:dyDescent="0.35"/>
    <row r="2" spans="1:27" ht="14.5" thickBot="1" x14ac:dyDescent="0.35">
      <c r="H2" s="78" t="s">
        <v>206</v>
      </c>
      <c r="I2" s="79"/>
      <c r="J2" s="79"/>
      <c r="K2" s="79"/>
      <c r="L2" s="80"/>
      <c r="M2" s="82" t="s">
        <v>207</v>
      </c>
      <c r="N2" s="83"/>
      <c r="O2" s="83"/>
      <c r="P2" s="83"/>
      <c r="Q2" s="83"/>
      <c r="R2" s="84"/>
      <c r="S2" s="82" t="s">
        <v>205</v>
      </c>
      <c r="T2" s="83"/>
      <c r="U2" s="83"/>
      <c r="V2" s="83"/>
      <c r="W2" s="83"/>
      <c r="X2" s="83"/>
      <c r="Y2" s="84"/>
    </row>
    <row r="3" spans="1:27" ht="42.5" thickBot="1" x14ac:dyDescent="0.35">
      <c r="B3" s="14" t="s">
        <v>186</v>
      </c>
      <c r="C3" s="15" t="s">
        <v>185</v>
      </c>
      <c r="D3" s="15" t="s">
        <v>0</v>
      </c>
      <c r="E3" s="15" t="s">
        <v>180</v>
      </c>
      <c r="F3" s="15" t="s">
        <v>184</v>
      </c>
      <c r="G3" s="16" t="s">
        <v>187</v>
      </c>
      <c r="H3" s="8" t="s">
        <v>188</v>
      </c>
      <c r="I3" s="9" t="s">
        <v>189</v>
      </c>
      <c r="J3" s="9" t="s">
        <v>190</v>
      </c>
      <c r="K3" s="9" t="s">
        <v>191</v>
      </c>
      <c r="L3" s="10" t="s">
        <v>192</v>
      </c>
      <c r="M3" s="8" t="s">
        <v>2437</v>
      </c>
      <c r="N3" s="17" t="s">
        <v>200</v>
      </c>
      <c r="O3" s="17" t="s">
        <v>201</v>
      </c>
      <c r="P3" s="17" t="s">
        <v>202</v>
      </c>
      <c r="Q3" s="17" t="s">
        <v>203</v>
      </c>
      <c r="R3" s="18" t="s">
        <v>204</v>
      </c>
      <c r="S3" s="8" t="s">
        <v>193</v>
      </c>
      <c r="T3" s="17" t="s">
        <v>194</v>
      </c>
      <c r="U3" s="17" t="s">
        <v>195</v>
      </c>
      <c r="V3" s="17" t="s">
        <v>196</v>
      </c>
      <c r="W3" s="17" t="s">
        <v>197</v>
      </c>
      <c r="X3" s="17" t="s">
        <v>198</v>
      </c>
      <c r="Y3" s="18" t="s">
        <v>199</v>
      </c>
    </row>
    <row r="4" spans="1:27" x14ac:dyDescent="0.3">
      <c r="A4" s="1"/>
      <c r="B4" s="75" t="s">
        <v>2271</v>
      </c>
      <c r="C4" s="11" t="s">
        <v>73</v>
      </c>
      <c r="D4" s="11" t="s">
        <v>56</v>
      </c>
      <c r="E4" s="11" t="s">
        <v>183</v>
      </c>
      <c r="F4" s="12">
        <v>5351</v>
      </c>
      <c r="G4" s="13">
        <v>110987506</v>
      </c>
      <c r="H4" s="19">
        <v>52633713</v>
      </c>
      <c r="I4" s="20">
        <v>15093256</v>
      </c>
      <c r="J4" s="20">
        <v>24056360</v>
      </c>
      <c r="K4" s="20">
        <v>4718854</v>
      </c>
      <c r="L4" s="21">
        <v>8765243</v>
      </c>
      <c r="M4" s="19">
        <v>62257223</v>
      </c>
      <c r="N4" s="24">
        <v>1219120</v>
      </c>
      <c r="O4" s="24">
        <v>2393303</v>
      </c>
      <c r="P4" s="24">
        <v>42718238</v>
      </c>
      <c r="Q4" s="24">
        <v>474216</v>
      </c>
      <c r="R4" s="25">
        <v>95414</v>
      </c>
      <c r="S4" s="19">
        <v>11731270</v>
      </c>
      <c r="T4" s="24">
        <v>55409257</v>
      </c>
      <c r="U4" s="24">
        <v>5713956</v>
      </c>
      <c r="V4" s="24">
        <v>72193</v>
      </c>
      <c r="W4" s="24">
        <v>24627696</v>
      </c>
      <c r="X4" s="24">
        <v>5062763</v>
      </c>
      <c r="Y4" s="25">
        <v>5176627</v>
      </c>
    </row>
    <row r="5" spans="1:27" x14ac:dyDescent="0.3">
      <c r="A5" s="1"/>
      <c r="B5" s="76" t="s">
        <v>2272</v>
      </c>
      <c r="C5" s="2" t="s">
        <v>171</v>
      </c>
      <c r="D5" s="2" t="s">
        <v>172</v>
      </c>
      <c r="E5" s="2" t="s">
        <v>182</v>
      </c>
      <c r="F5" s="3">
        <v>5073</v>
      </c>
      <c r="G5" s="4">
        <v>106914570</v>
      </c>
      <c r="H5" s="22">
        <v>47672659</v>
      </c>
      <c r="I5" s="3">
        <v>14053822</v>
      </c>
      <c r="J5" s="3">
        <v>21171456</v>
      </c>
      <c r="K5" s="3">
        <v>4326474</v>
      </c>
      <c r="L5" s="4">
        <v>8120907</v>
      </c>
      <c r="M5" s="22">
        <v>58012438</v>
      </c>
      <c r="N5" s="26">
        <v>1203512</v>
      </c>
      <c r="O5" s="26">
        <v>2349741</v>
      </c>
      <c r="P5" s="26">
        <v>43313995</v>
      </c>
      <c r="Q5" s="26">
        <v>475480</v>
      </c>
      <c r="R5" s="27">
        <v>94786</v>
      </c>
      <c r="S5" s="22">
        <v>10734531</v>
      </c>
      <c r="T5" s="26">
        <v>51640557</v>
      </c>
      <c r="U5" s="26">
        <v>5562575</v>
      </c>
      <c r="V5" s="26">
        <v>70952</v>
      </c>
      <c r="W5" s="26">
        <v>22773582</v>
      </c>
      <c r="X5" s="26">
        <v>4792939</v>
      </c>
      <c r="Y5" s="27">
        <v>4916052</v>
      </c>
    </row>
    <row r="6" spans="1:27" x14ac:dyDescent="0.3">
      <c r="A6" s="1"/>
      <c r="B6" s="75" t="s">
        <v>2273</v>
      </c>
      <c r="C6" s="2" t="s">
        <v>173</v>
      </c>
      <c r="D6" s="2" t="s">
        <v>172</v>
      </c>
      <c r="E6" s="2" t="s">
        <v>183</v>
      </c>
      <c r="F6" s="3">
        <v>20190</v>
      </c>
      <c r="G6" s="4">
        <v>415439472</v>
      </c>
      <c r="H6" s="22">
        <v>151486102</v>
      </c>
      <c r="I6" s="3">
        <v>43979396</v>
      </c>
      <c r="J6" s="3">
        <v>68120071</v>
      </c>
      <c r="K6" s="3">
        <v>13756904</v>
      </c>
      <c r="L6" s="4">
        <v>25629731</v>
      </c>
      <c r="M6" s="22">
        <v>226119988</v>
      </c>
      <c r="N6" s="26">
        <v>4695526</v>
      </c>
      <c r="O6" s="26">
        <v>9161158</v>
      </c>
      <c r="P6" s="26">
        <v>166125432</v>
      </c>
      <c r="Q6" s="26">
        <v>1813626</v>
      </c>
      <c r="R6" s="27">
        <v>366676</v>
      </c>
      <c r="S6" s="22">
        <v>42856887</v>
      </c>
      <c r="T6" s="26">
        <v>205813948</v>
      </c>
      <c r="U6" s="26">
        <v>22438456</v>
      </c>
      <c r="V6" s="26">
        <v>272173</v>
      </c>
      <c r="W6" s="26">
        <v>89389234</v>
      </c>
      <c r="X6" s="26">
        <v>19533939</v>
      </c>
      <c r="Y6" s="27">
        <v>19483306</v>
      </c>
    </row>
    <row r="7" spans="1:27" x14ac:dyDescent="0.3">
      <c r="A7" s="1"/>
      <c r="B7" s="76" t="s">
        <v>2274</v>
      </c>
      <c r="C7" s="2" t="s">
        <v>174</v>
      </c>
      <c r="D7" s="2" t="s">
        <v>172</v>
      </c>
      <c r="E7" s="2" t="s">
        <v>183</v>
      </c>
      <c r="F7" s="3">
        <v>40579</v>
      </c>
      <c r="G7" s="4">
        <v>830878944</v>
      </c>
      <c r="H7" s="22">
        <v>315457477</v>
      </c>
      <c r="I7" s="3">
        <v>90772333</v>
      </c>
      <c r="J7" s="3">
        <v>142382508</v>
      </c>
      <c r="K7" s="3">
        <v>28686547</v>
      </c>
      <c r="L7" s="4">
        <v>53616089</v>
      </c>
      <c r="M7" s="22">
        <v>452759200</v>
      </c>
      <c r="N7" s="26">
        <v>9467951</v>
      </c>
      <c r="O7" s="26">
        <v>18592733</v>
      </c>
      <c r="P7" s="26">
        <v>331247796</v>
      </c>
      <c r="Q7" s="26">
        <v>3634441</v>
      </c>
      <c r="R7" s="27">
        <v>733840</v>
      </c>
      <c r="S7" s="22">
        <v>86092525</v>
      </c>
      <c r="T7" s="26">
        <v>417532113</v>
      </c>
      <c r="U7" s="26">
        <v>44779403</v>
      </c>
      <c r="V7" s="26">
        <v>546752</v>
      </c>
      <c r="W7" s="26">
        <v>180846816</v>
      </c>
      <c r="X7" s="26">
        <v>38808838</v>
      </c>
      <c r="Y7" s="27">
        <v>39187529</v>
      </c>
      <c r="AA7" s="1"/>
    </row>
    <row r="8" spans="1:27" x14ac:dyDescent="0.3">
      <c r="A8" s="1"/>
      <c r="B8" s="75" t="s">
        <v>2275</v>
      </c>
      <c r="C8" s="2" t="s">
        <v>137</v>
      </c>
      <c r="D8" s="2" t="s">
        <v>138</v>
      </c>
      <c r="E8" s="2" t="s">
        <v>183</v>
      </c>
      <c r="F8" s="3">
        <v>14095</v>
      </c>
      <c r="G8" s="4">
        <v>292233158</v>
      </c>
      <c r="H8" s="22">
        <v>124087089</v>
      </c>
      <c r="I8" s="3">
        <v>36329717</v>
      </c>
      <c r="J8" s="3">
        <v>55329000</v>
      </c>
      <c r="K8" s="3">
        <v>11393076</v>
      </c>
      <c r="L8" s="4">
        <v>21035296</v>
      </c>
      <c r="M8" s="22">
        <v>158874557</v>
      </c>
      <c r="N8" s="26">
        <v>3320161</v>
      </c>
      <c r="O8" s="26">
        <v>6323568</v>
      </c>
      <c r="P8" s="26">
        <v>116655056</v>
      </c>
      <c r="Q8" s="26">
        <v>1256803</v>
      </c>
      <c r="R8" s="27">
        <v>260288</v>
      </c>
      <c r="S8" s="22">
        <v>30019137</v>
      </c>
      <c r="T8" s="26">
        <v>147806899</v>
      </c>
      <c r="U8" s="26">
        <v>15696329</v>
      </c>
      <c r="V8" s="26">
        <v>192225</v>
      </c>
      <c r="W8" s="26">
        <v>61701583</v>
      </c>
      <c r="X8" s="26">
        <v>13607413</v>
      </c>
      <c r="Y8" s="27">
        <v>13631518</v>
      </c>
      <c r="AA8" s="1"/>
    </row>
    <row r="9" spans="1:27" x14ac:dyDescent="0.3">
      <c r="A9" s="1"/>
      <c r="B9" s="76" t="s">
        <v>2276</v>
      </c>
      <c r="C9" s="2" t="s">
        <v>139</v>
      </c>
      <c r="D9" s="2" t="s">
        <v>138</v>
      </c>
      <c r="E9" s="2" t="s">
        <v>183</v>
      </c>
      <c r="F9" s="3">
        <v>33759</v>
      </c>
      <c r="G9" s="4">
        <v>693417354</v>
      </c>
      <c r="H9" s="22">
        <v>246804463</v>
      </c>
      <c r="I9" s="3">
        <v>70672009</v>
      </c>
      <c r="J9" s="3">
        <v>111625175</v>
      </c>
      <c r="K9" s="3">
        <v>22391201</v>
      </c>
      <c r="L9" s="4">
        <v>42116078</v>
      </c>
      <c r="M9" s="22">
        <v>376998432</v>
      </c>
      <c r="N9" s="26">
        <v>7835929</v>
      </c>
      <c r="O9" s="26">
        <v>15312308</v>
      </c>
      <c r="P9" s="26">
        <v>276813993</v>
      </c>
      <c r="Q9" s="26">
        <v>3016917</v>
      </c>
      <c r="R9" s="27">
        <v>614691</v>
      </c>
      <c r="S9" s="22">
        <v>71253900</v>
      </c>
      <c r="T9" s="26">
        <v>348789042</v>
      </c>
      <c r="U9" s="26">
        <v>37362134</v>
      </c>
      <c r="V9" s="26">
        <v>457049</v>
      </c>
      <c r="W9" s="26">
        <v>151430309</v>
      </c>
      <c r="X9" s="26">
        <v>32412681</v>
      </c>
      <c r="Y9" s="27">
        <v>32602310</v>
      </c>
    </row>
    <row r="10" spans="1:27" x14ac:dyDescent="0.3">
      <c r="A10" s="1"/>
      <c r="B10" s="75" t="s">
        <v>2277</v>
      </c>
      <c r="C10" s="2" t="s">
        <v>101</v>
      </c>
      <c r="D10" s="2" t="s">
        <v>2451</v>
      </c>
      <c r="E10" s="2" t="s">
        <v>183</v>
      </c>
      <c r="F10" s="3">
        <v>49042</v>
      </c>
      <c r="G10" s="4">
        <v>1009069894</v>
      </c>
      <c r="H10" s="22">
        <v>425131310</v>
      </c>
      <c r="I10" s="3">
        <v>122635206</v>
      </c>
      <c r="J10" s="3">
        <v>191487730</v>
      </c>
      <c r="K10" s="3">
        <v>38559926</v>
      </c>
      <c r="L10" s="4">
        <v>72448448</v>
      </c>
      <c r="M10" s="22">
        <v>549290806</v>
      </c>
      <c r="N10" s="26">
        <v>11431830</v>
      </c>
      <c r="O10" s="26">
        <v>22417341</v>
      </c>
      <c r="P10" s="26">
        <v>402424549</v>
      </c>
      <c r="Q10" s="26">
        <v>4408278</v>
      </c>
      <c r="R10" s="27">
        <v>894721</v>
      </c>
      <c r="S10" s="22">
        <v>103909664</v>
      </c>
      <c r="T10" s="26">
        <v>505147914</v>
      </c>
      <c r="U10" s="26">
        <v>54210136</v>
      </c>
      <c r="V10" s="26">
        <v>662757</v>
      </c>
      <c r="W10" s="26">
        <v>218683660</v>
      </c>
      <c r="X10" s="26">
        <v>46708700</v>
      </c>
      <c r="Y10" s="27">
        <v>47351488</v>
      </c>
      <c r="AA10" s="1"/>
    </row>
    <row r="11" spans="1:27" x14ac:dyDescent="0.3">
      <c r="A11" s="1"/>
      <c r="B11" s="76" t="s">
        <v>2278</v>
      </c>
      <c r="C11" s="2" t="s">
        <v>175</v>
      </c>
      <c r="D11" s="2" t="s">
        <v>172</v>
      </c>
      <c r="E11" s="2" t="s">
        <v>182</v>
      </c>
      <c r="F11" s="3">
        <v>7445</v>
      </c>
      <c r="G11" s="4">
        <v>151716866</v>
      </c>
      <c r="H11" s="22">
        <v>64915614</v>
      </c>
      <c r="I11" s="3">
        <v>18861239</v>
      </c>
      <c r="J11" s="3">
        <v>29013351</v>
      </c>
      <c r="K11" s="3">
        <v>6031710</v>
      </c>
      <c r="L11" s="4">
        <v>11009314</v>
      </c>
      <c r="M11" s="22">
        <v>83252581</v>
      </c>
      <c r="N11" s="26">
        <v>1724170</v>
      </c>
      <c r="O11" s="26">
        <v>3393532</v>
      </c>
      <c r="P11" s="26">
        <v>59329177</v>
      </c>
      <c r="Q11" s="26">
        <v>671640</v>
      </c>
      <c r="R11" s="27">
        <v>135379</v>
      </c>
      <c r="S11" s="22">
        <v>15417205</v>
      </c>
      <c r="T11" s="26">
        <v>78352629</v>
      </c>
      <c r="U11" s="26">
        <v>7920857</v>
      </c>
      <c r="V11" s="26">
        <v>102533</v>
      </c>
      <c r="W11" s="26">
        <v>32242965</v>
      </c>
      <c r="X11" s="26">
        <v>7035357</v>
      </c>
      <c r="Y11" s="27">
        <v>7212079</v>
      </c>
      <c r="AA11" s="1"/>
    </row>
    <row r="12" spans="1:27" x14ac:dyDescent="0.3">
      <c r="A12" s="1"/>
      <c r="B12" s="75" t="s">
        <v>2279</v>
      </c>
      <c r="C12" s="2" t="s">
        <v>176</v>
      </c>
      <c r="D12" s="2" t="s">
        <v>172</v>
      </c>
      <c r="E12" s="2" t="s">
        <v>183</v>
      </c>
      <c r="F12" s="3">
        <v>30407</v>
      </c>
      <c r="G12" s="4">
        <v>624177442</v>
      </c>
      <c r="H12" s="22">
        <v>248794602</v>
      </c>
      <c r="I12" s="3">
        <v>71380393</v>
      </c>
      <c r="J12" s="3">
        <v>112482294</v>
      </c>
      <c r="K12" s="3">
        <v>22604978</v>
      </c>
      <c r="L12" s="4">
        <v>42326937</v>
      </c>
      <c r="M12" s="22">
        <v>338669096</v>
      </c>
      <c r="N12" s="26">
        <v>7014290</v>
      </c>
      <c r="O12" s="26">
        <v>13791040</v>
      </c>
      <c r="P12" s="26">
        <v>250725362</v>
      </c>
      <c r="Q12" s="26">
        <v>2725001</v>
      </c>
      <c r="R12" s="27">
        <v>552020</v>
      </c>
      <c r="S12" s="22">
        <v>64600293</v>
      </c>
      <c r="T12" s="26">
        <v>315588577</v>
      </c>
      <c r="U12" s="26">
        <v>33519134</v>
      </c>
      <c r="V12" s="26">
        <v>414087</v>
      </c>
      <c r="W12" s="26">
        <v>135834027</v>
      </c>
      <c r="X12" s="26">
        <v>29139291</v>
      </c>
      <c r="Y12" s="27">
        <v>29379808</v>
      </c>
      <c r="AA12" s="1"/>
    </row>
    <row r="13" spans="1:27" x14ac:dyDescent="0.3">
      <c r="A13" s="1"/>
      <c r="B13" s="76" t="s">
        <v>2280</v>
      </c>
      <c r="C13" s="2" t="s">
        <v>61</v>
      </c>
      <c r="D13" s="2" t="s">
        <v>56</v>
      </c>
      <c r="E13" s="2" t="s">
        <v>183</v>
      </c>
      <c r="F13" s="3">
        <v>41587</v>
      </c>
      <c r="G13" s="4">
        <v>856334794</v>
      </c>
      <c r="H13" s="22">
        <v>320941735</v>
      </c>
      <c r="I13" s="3">
        <v>92720340</v>
      </c>
      <c r="J13" s="3">
        <v>144347802</v>
      </c>
      <c r="K13" s="3">
        <v>29175482</v>
      </c>
      <c r="L13" s="4">
        <v>54698111</v>
      </c>
      <c r="M13" s="22">
        <v>467273817</v>
      </c>
      <c r="N13" s="26">
        <v>9656154</v>
      </c>
      <c r="O13" s="26">
        <v>18876685</v>
      </c>
      <c r="P13" s="26">
        <v>340906466</v>
      </c>
      <c r="Q13" s="26">
        <v>3727393</v>
      </c>
      <c r="R13" s="27">
        <v>753785</v>
      </c>
      <c r="S13" s="22">
        <v>88521298</v>
      </c>
      <c r="T13" s="26">
        <v>430737261</v>
      </c>
      <c r="U13" s="26">
        <v>45602262</v>
      </c>
      <c r="V13" s="26">
        <v>565434</v>
      </c>
      <c r="W13" s="26">
        <v>184703700</v>
      </c>
      <c r="X13" s="26">
        <v>39841691</v>
      </c>
      <c r="Y13" s="27">
        <v>40150311</v>
      </c>
      <c r="AA13" s="1"/>
    </row>
    <row r="14" spans="1:27" x14ac:dyDescent="0.3">
      <c r="A14" s="1"/>
      <c r="B14" s="75" t="s">
        <v>2281</v>
      </c>
      <c r="C14" s="2" t="s">
        <v>85</v>
      </c>
      <c r="D14" s="2" t="s">
        <v>2451</v>
      </c>
      <c r="E14" s="2" t="s">
        <v>183</v>
      </c>
      <c r="F14" s="3">
        <v>24502</v>
      </c>
      <c r="G14" s="4">
        <v>508098766</v>
      </c>
      <c r="H14" s="22">
        <v>175861278</v>
      </c>
      <c r="I14" s="3">
        <v>50657561</v>
      </c>
      <c r="J14" s="3">
        <v>79018803</v>
      </c>
      <c r="K14" s="3">
        <v>16000606</v>
      </c>
      <c r="L14" s="4">
        <v>30184308</v>
      </c>
      <c r="M14" s="22">
        <v>277016925</v>
      </c>
      <c r="N14" s="26">
        <v>5665790</v>
      </c>
      <c r="O14" s="26">
        <v>11044334</v>
      </c>
      <c r="P14" s="26">
        <v>202973707</v>
      </c>
      <c r="Q14" s="26">
        <v>2205282</v>
      </c>
      <c r="R14" s="27">
        <v>447513</v>
      </c>
      <c r="S14" s="22">
        <v>51933771</v>
      </c>
      <c r="T14" s="26">
        <v>253975905</v>
      </c>
      <c r="U14" s="26">
        <v>26863256</v>
      </c>
      <c r="V14" s="26">
        <v>334729</v>
      </c>
      <c r="W14" s="26">
        <v>108944470</v>
      </c>
      <c r="X14" s="26">
        <v>23427037</v>
      </c>
      <c r="Y14" s="27">
        <v>23663128</v>
      </c>
      <c r="AA14" s="1"/>
    </row>
    <row r="15" spans="1:27" x14ac:dyDescent="0.3">
      <c r="A15" s="1"/>
      <c r="B15" s="76" t="s">
        <v>2282</v>
      </c>
      <c r="C15" s="2" t="s">
        <v>140</v>
      </c>
      <c r="D15" s="2" t="s">
        <v>138</v>
      </c>
      <c r="E15" s="2" t="s">
        <v>183</v>
      </c>
      <c r="F15" s="3">
        <v>17419</v>
      </c>
      <c r="G15" s="4">
        <v>361473070</v>
      </c>
      <c r="H15" s="22">
        <v>158746508</v>
      </c>
      <c r="I15" s="3">
        <v>45352732</v>
      </c>
      <c r="J15" s="3">
        <v>71811976</v>
      </c>
      <c r="K15" s="3">
        <v>14369205</v>
      </c>
      <c r="L15" s="4">
        <v>27212595</v>
      </c>
      <c r="M15" s="22">
        <v>196354786</v>
      </c>
      <c r="N15" s="26">
        <v>4015770</v>
      </c>
      <c r="O15" s="26">
        <v>7834454</v>
      </c>
      <c r="P15" s="26">
        <v>144478990</v>
      </c>
      <c r="Q15" s="26">
        <v>1556378</v>
      </c>
      <c r="R15" s="27">
        <v>312224</v>
      </c>
      <c r="S15" s="22">
        <v>37220125</v>
      </c>
      <c r="T15" s="26">
        <v>180832418</v>
      </c>
      <c r="U15" s="26">
        <v>19274734</v>
      </c>
      <c r="V15" s="26">
        <v>234265</v>
      </c>
      <c r="W15" s="26">
        <v>78359689</v>
      </c>
      <c r="X15" s="26">
        <v>16654819</v>
      </c>
      <c r="Y15" s="27">
        <v>16818591</v>
      </c>
    </row>
    <row r="16" spans="1:27" x14ac:dyDescent="0.3">
      <c r="A16" s="1"/>
      <c r="B16" s="75" t="s">
        <v>2283</v>
      </c>
      <c r="C16" s="2" t="s">
        <v>24</v>
      </c>
      <c r="D16" s="2" t="s">
        <v>25</v>
      </c>
      <c r="E16" s="2" t="s">
        <v>182</v>
      </c>
      <c r="F16" s="3">
        <v>8309</v>
      </c>
      <c r="G16" s="4">
        <v>168008610</v>
      </c>
      <c r="H16" s="22">
        <v>75790502</v>
      </c>
      <c r="I16" s="3">
        <v>21823383</v>
      </c>
      <c r="J16" s="3">
        <v>34346108</v>
      </c>
      <c r="K16" s="3">
        <v>6824482</v>
      </c>
      <c r="L16" s="4">
        <v>12796529</v>
      </c>
      <c r="M16" s="22">
        <v>91256718</v>
      </c>
      <c r="N16" s="26">
        <v>1887616</v>
      </c>
      <c r="O16" s="26">
        <v>3832801</v>
      </c>
      <c r="P16" s="26">
        <v>67204189</v>
      </c>
      <c r="Q16" s="26">
        <v>761614</v>
      </c>
      <c r="R16" s="27">
        <v>151729</v>
      </c>
      <c r="S16" s="22">
        <v>17802707</v>
      </c>
      <c r="T16" s="26">
        <v>84853470</v>
      </c>
      <c r="U16" s="26">
        <v>8919691</v>
      </c>
      <c r="V16" s="26">
        <v>109686</v>
      </c>
      <c r="W16" s="26">
        <v>37467194</v>
      </c>
      <c r="X16" s="26">
        <v>7863476</v>
      </c>
      <c r="Y16" s="27">
        <v>8045320</v>
      </c>
      <c r="AA16" s="1"/>
    </row>
    <row r="17" spans="1:28" x14ac:dyDescent="0.3">
      <c r="A17" s="1"/>
      <c r="B17" s="76" t="s">
        <v>2284</v>
      </c>
      <c r="C17" s="2" t="s">
        <v>30</v>
      </c>
      <c r="D17" s="2" t="s">
        <v>31</v>
      </c>
      <c r="E17" s="2" t="s">
        <v>182</v>
      </c>
      <c r="F17" s="3">
        <v>5994</v>
      </c>
      <c r="G17" s="4">
        <v>124224548</v>
      </c>
      <c r="H17" s="22">
        <v>54880051</v>
      </c>
      <c r="I17" s="3">
        <v>15933300</v>
      </c>
      <c r="J17" s="3">
        <v>24595768</v>
      </c>
      <c r="K17" s="3">
        <v>5023297</v>
      </c>
      <c r="L17" s="4">
        <v>9327686</v>
      </c>
      <c r="M17" s="22">
        <v>68208915</v>
      </c>
      <c r="N17" s="26">
        <v>1428790</v>
      </c>
      <c r="O17" s="26">
        <v>2741270</v>
      </c>
      <c r="P17" s="26">
        <v>48951325</v>
      </c>
      <c r="Q17" s="26">
        <v>554875</v>
      </c>
      <c r="R17" s="27">
        <v>109746</v>
      </c>
      <c r="S17" s="22">
        <v>13123559</v>
      </c>
      <c r="T17" s="26">
        <v>62754742</v>
      </c>
      <c r="U17" s="26">
        <v>6551250</v>
      </c>
      <c r="V17" s="26">
        <v>79460</v>
      </c>
      <c r="W17" s="26">
        <v>25699043</v>
      </c>
      <c r="X17" s="26">
        <v>5805472</v>
      </c>
      <c r="Y17" s="27">
        <v>5808551</v>
      </c>
      <c r="AA17" s="1"/>
    </row>
    <row r="18" spans="1:28" x14ac:dyDescent="0.3">
      <c r="A18" s="1"/>
      <c r="B18" s="75" t="s">
        <v>2285</v>
      </c>
      <c r="C18" s="2" t="s">
        <v>162</v>
      </c>
      <c r="D18" s="2" t="s">
        <v>154</v>
      </c>
      <c r="E18" s="2" t="s">
        <v>182</v>
      </c>
      <c r="F18" s="3">
        <v>7829</v>
      </c>
      <c r="G18" s="4">
        <v>161899206</v>
      </c>
      <c r="H18" s="22">
        <v>71301101</v>
      </c>
      <c r="I18" s="3">
        <v>20543885</v>
      </c>
      <c r="J18" s="3">
        <v>32236831</v>
      </c>
      <c r="K18" s="3">
        <v>6470484</v>
      </c>
      <c r="L18" s="4">
        <v>12049901</v>
      </c>
      <c r="M18" s="22">
        <v>87092270</v>
      </c>
      <c r="N18" s="26">
        <v>1787563</v>
      </c>
      <c r="O18" s="26">
        <v>3555934</v>
      </c>
      <c r="P18" s="26">
        <v>65795014</v>
      </c>
      <c r="Q18" s="26">
        <v>697423</v>
      </c>
      <c r="R18" s="27">
        <v>142292</v>
      </c>
      <c r="S18" s="22">
        <v>16701624</v>
      </c>
      <c r="T18" s="26">
        <v>82411049</v>
      </c>
      <c r="U18" s="26">
        <v>8470271</v>
      </c>
      <c r="V18" s="26">
        <v>104976</v>
      </c>
      <c r="W18" s="26">
        <v>34422509</v>
      </c>
      <c r="X18" s="26">
        <v>7564244</v>
      </c>
      <c r="Y18" s="27">
        <v>7568470</v>
      </c>
      <c r="AA18" s="1"/>
    </row>
    <row r="19" spans="1:28" x14ac:dyDescent="0.3">
      <c r="A19" s="1"/>
      <c r="B19" s="76" t="s">
        <v>2286</v>
      </c>
      <c r="C19" s="2" t="s">
        <v>1</v>
      </c>
      <c r="D19" s="2" t="s">
        <v>2</v>
      </c>
      <c r="E19" s="2" t="s">
        <v>181</v>
      </c>
      <c r="F19" s="3">
        <v>1163</v>
      </c>
      <c r="G19" s="4">
        <v>25455850</v>
      </c>
      <c r="H19" s="22">
        <v>10559892</v>
      </c>
      <c r="I19" s="3">
        <v>3372882</v>
      </c>
      <c r="J19" s="3">
        <v>4316796</v>
      </c>
      <c r="K19" s="3">
        <v>893092</v>
      </c>
      <c r="L19" s="4">
        <v>1977122</v>
      </c>
      <c r="M19" s="22">
        <v>15378879</v>
      </c>
      <c r="N19" s="26">
        <v>310454</v>
      </c>
      <c r="O19" s="26">
        <v>633008</v>
      </c>
      <c r="P19" s="26">
        <v>8729440</v>
      </c>
      <c r="Q19" s="26">
        <v>118045</v>
      </c>
      <c r="R19" s="27">
        <v>18884</v>
      </c>
      <c r="S19" s="22">
        <v>2328396</v>
      </c>
      <c r="T19" s="26">
        <v>14059383</v>
      </c>
      <c r="U19" s="26">
        <v>1315240</v>
      </c>
      <c r="V19" s="26">
        <v>12752</v>
      </c>
      <c r="W19" s="26">
        <v>4804699</v>
      </c>
      <c r="X19" s="26">
        <v>1055611</v>
      </c>
      <c r="Y19" s="27">
        <v>1134642</v>
      </c>
      <c r="AA19" s="1"/>
    </row>
    <row r="20" spans="1:28" x14ac:dyDescent="0.3">
      <c r="A20" s="1"/>
      <c r="B20" s="75" t="s">
        <v>2287</v>
      </c>
      <c r="C20" s="2" t="s">
        <v>116</v>
      </c>
      <c r="D20" s="2" t="s">
        <v>117</v>
      </c>
      <c r="E20" s="2" t="s">
        <v>182</v>
      </c>
      <c r="F20" s="3">
        <v>9463</v>
      </c>
      <c r="G20" s="4">
        <v>195500928</v>
      </c>
      <c r="H20" s="22">
        <v>88380062</v>
      </c>
      <c r="I20" s="3">
        <v>25773194</v>
      </c>
      <c r="J20" s="3">
        <v>39423275</v>
      </c>
      <c r="K20" s="3">
        <v>8114477</v>
      </c>
      <c r="L20" s="4">
        <v>15069116</v>
      </c>
      <c r="M20" s="22">
        <v>107303748</v>
      </c>
      <c r="N20" s="26">
        <v>2215767</v>
      </c>
      <c r="O20" s="26">
        <v>4359541</v>
      </c>
      <c r="P20" s="26">
        <v>77074908</v>
      </c>
      <c r="Q20" s="26">
        <v>829495</v>
      </c>
      <c r="R20" s="27">
        <v>172629</v>
      </c>
      <c r="S20" s="22">
        <v>19842390</v>
      </c>
      <c r="T20" s="26">
        <v>97974641</v>
      </c>
      <c r="U20" s="26">
        <v>10366047</v>
      </c>
      <c r="V20" s="26">
        <v>126076</v>
      </c>
      <c r="W20" s="26">
        <v>42393253</v>
      </c>
      <c r="X20" s="26">
        <v>9212441</v>
      </c>
      <c r="Y20" s="27">
        <v>9153632</v>
      </c>
      <c r="AA20" s="1"/>
      <c r="AB20" s="1"/>
    </row>
    <row r="21" spans="1:28" x14ac:dyDescent="0.3">
      <c r="A21" s="1"/>
      <c r="B21" s="76" t="s">
        <v>2288</v>
      </c>
      <c r="C21" s="2" t="s">
        <v>118</v>
      </c>
      <c r="D21" s="2" t="s">
        <v>117</v>
      </c>
      <c r="E21" s="2" t="s">
        <v>183</v>
      </c>
      <c r="F21" s="3">
        <v>30408</v>
      </c>
      <c r="G21" s="4">
        <v>625195676</v>
      </c>
      <c r="H21" s="22">
        <v>261922959</v>
      </c>
      <c r="I21" s="3">
        <v>75260890</v>
      </c>
      <c r="J21" s="3">
        <v>118164102</v>
      </c>
      <c r="K21" s="3">
        <v>23791041</v>
      </c>
      <c r="L21" s="4">
        <v>44706926</v>
      </c>
      <c r="M21" s="22">
        <v>339879505</v>
      </c>
      <c r="N21" s="26">
        <v>7036022</v>
      </c>
      <c r="O21" s="26">
        <v>13835742</v>
      </c>
      <c r="P21" s="26">
        <v>249856793</v>
      </c>
      <c r="Q21" s="26">
        <v>2711479</v>
      </c>
      <c r="R21" s="27">
        <v>551024</v>
      </c>
      <c r="S21" s="22">
        <v>64079207</v>
      </c>
      <c r="T21" s="26">
        <v>312842358</v>
      </c>
      <c r="U21" s="26">
        <v>33520908</v>
      </c>
      <c r="V21" s="26">
        <v>413582</v>
      </c>
      <c r="W21" s="26">
        <v>136391005</v>
      </c>
      <c r="X21" s="26">
        <v>29005153</v>
      </c>
      <c r="Y21" s="27">
        <v>29345943</v>
      </c>
      <c r="AA21" s="1"/>
    </row>
    <row r="22" spans="1:28" x14ac:dyDescent="0.3">
      <c r="A22" s="1"/>
      <c r="B22" s="75" t="s">
        <v>2289</v>
      </c>
      <c r="C22" s="2" t="s">
        <v>3</v>
      </c>
      <c r="D22" s="2" t="s">
        <v>2</v>
      </c>
      <c r="E22" s="2" t="s">
        <v>181</v>
      </c>
      <c r="F22" s="3">
        <v>1592</v>
      </c>
      <c r="G22" s="4">
        <v>33601722</v>
      </c>
      <c r="H22" s="22">
        <v>15963775</v>
      </c>
      <c r="I22" s="3">
        <v>4314256</v>
      </c>
      <c r="J22" s="3">
        <v>7658782</v>
      </c>
      <c r="K22" s="3">
        <v>1471421</v>
      </c>
      <c r="L22" s="4">
        <v>2519316</v>
      </c>
      <c r="M22" s="22">
        <v>17865771</v>
      </c>
      <c r="N22" s="26">
        <v>342351</v>
      </c>
      <c r="O22" s="26">
        <v>808900</v>
      </c>
      <c r="P22" s="26">
        <v>13697725</v>
      </c>
      <c r="Q22" s="26">
        <v>135060</v>
      </c>
      <c r="R22" s="27">
        <v>25716</v>
      </c>
      <c r="S22" s="22">
        <v>2881412</v>
      </c>
      <c r="T22" s="26">
        <v>15679133</v>
      </c>
      <c r="U22" s="26">
        <v>1722407</v>
      </c>
      <c r="V22" s="26">
        <v>24264</v>
      </c>
      <c r="W22" s="26">
        <v>7725986</v>
      </c>
      <c r="X22" s="26">
        <v>1400466</v>
      </c>
      <c r="Y22" s="27">
        <v>1559452</v>
      </c>
    </row>
    <row r="23" spans="1:28" x14ac:dyDescent="0.3">
      <c r="A23" s="1"/>
      <c r="B23" s="76" t="s">
        <v>2290</v>
      </c>
      <c r="C23" s="2" t="s">
        <v>62</v>
      </c>
      <c r="D23" s="2" t="s">
        <v>56</v>
      </c>
      <c r="E23" s="2" t="s">
        <v>182</v>
      </c>
      <c r="F23" s="3">
        <v>1873</v>
      </c>
      <c r="G23" s="4">
        <v>38692892</v>
      </c>
      <c r="H23" s="22">
        <v>19035576</v>
      </c>
      <c r="I23" s="3">
        <v>5251325</v>
      </c>
      <c r="J23" s="3">
        <v>8579203</v>
      </c>
      <c r="K23" s="3">
        <v>1742804</v>
      </c>
      <c r="L23" s="4">
        <v>3462244</v>
      </c>
      <c r="M23" s="22">
        <v>20743988</v>
      </c>
      <c r="N23" s="26">
        <v>394295</v>
      </c>
      <c r="O23" s="26">
        <v>758696</v>
      </c>
      <c r="P23" s="26">
        <v>16054165</v>
      </c>
      <c r="Q23" s="26">
        <v>166519</v>
      </c>
      <c r="R23" s="27">
        <v>36085</v>
      </c>
      <c r="S23" s="22">
        <v>3744377</v>
      </c>
      <c r="T23" s="26">
        <v>19360231</v>
      </c>
      <c r="U23" s="26">
        <v>1928911</v>
      </c>
      <c r="V23" s="26">
        <v>22216</v>
      </c>
      <c r="W23" s="26">
        <v>7341945</v>
      </c>
      <c r="X23" s="26">
        <v>1596105</v>
      </c>
      <c r="Y23" s="27">
        <v>1787027</v>
      </c>
    </row>
    <row r="24" spans="1:28" x14ac:dyDescent="0.3">
      <c r="A24" s="1"/>
      <c r="B24" s="75" t="s">
        <v>2291</v>
      </c>
      <c r="C24" s="2" t="s">
        <v>141</v>
      </c>
      <c r="D24" s="2" t="s">
        <v>138</v>
      </c>
      <c r="E24" s="2" t="s">
        <v>183</v>
      </c>
      <c r="F24" s="3">
        <v>36150</v>
      </c>
      <c r="G24" s="4">
        <v>740256118</v>
      </c>
      <c r="H24" s="22">
        <v>272223386</v>
      </c>
      <c r="I24" s="3">
        <v>78396757</v>
      </c>
      <c r="J24" s="3">
        <v>122904837</v>
      </c>
      <c r="K24" s="3">
        <v>24630198</v>
      </c>
      <c r="L24" s="4">
        <v>46291594</v>
      </c>
      <c r="M24" s="22">
        <v>400168999</v>
      </c>
      <c r="N24" s="26">
        <v>8428853</v>
      </c>
      <c r="O24" s="26">
        <v>16512297</v>
      </c>
      <c r="P24" s="26">
        <v>298457510</v>
      </c>
      <c r="Q24" s="26">
        <v>3223724</v>
      </c>
      <c r="R24" s="27">
        <v>655877</v>
      </c>
      <c r="S24" s="22">
        <v>76226927</v>
      </c>
      <c r="T24" s="26">
        <v>372703741</v>
      </c>
      <c r="U24" s="26">
        <v>39924352</v>
      </c>
      <c r="V24" s="26">
        <v>492038</v>
      </c>
      <c r="W24" s="26">
        <v>161131692</v>
      </c>
      <c r="X24" s="26">
        <v>34522430</v>
      </c>
      <c r="Y24" s="27">
        <v>34916015</v>
      </c>
    </row>
    <row r="25" spans="1:28" x14ac:dyDescent="0.3">
      <c r="A25" s="1"/>
      <c r="B25" s="76" t="s">
        <v>2292</v>
      </c>
      <c r="C25" s="2" t="s">
        <v>32</v>
      </c>
      <c r="D25" s="2" t="s">
        <v>31</v>
      </c>
      <c r="E25" s="2" t="s">
        <v>181</v>
      </c>
      <c r="F25" s="3">
        <v>2464</v>
      </c>
      <c r="G25" s="4">
        <v>50911700</v>
      </c>
      <c r="H25" s="22">
        <v>27273449</v>
      </c>
      <c r="I25" s="3">
        <v>7645154</v>
      </c>
      <c r="J25" s="3">
        <v>12824860</v>
      </c>
      <c r="K25" s="3">
        <v>2460475</v>
      </c>
      <c r="L25" s="4">
        <v>4342960</v>
      </c>
      <c r="M25" s="22">
        <v>28928908</v>
      </c>
      <c r="N25" s="26">
        <v>612995</v>
      </c>
      <c r="O25" s="26">
        <v>1211768</v>
      </c>
      <c r="P25" s="26">
        <v>19415661</v>
      </c>
      <c r="Q25" s="26">
        <v>217955</v>
      </c>
      <c r="R25" s="27">
        <v>48738</v>
      </c>
      <c r="S25" s="22">
        <v>4824739</v>
      </c>
      <c r="T25" s="26">
        <v>24731567</v>
      </c>
      <c r="U25" s="26">
        <v>2665375</v>
      </c>
      <c r="V25" s="26">
        <v>30257</v>
      </c>
      <c r="W25" s="26">
        <v>12030524</v>
      </c>
      <c r="X25" s="26">
        <v>2456606</v>
      </c>
      <c r="Y25" s="27">
        <v>2363076</v>
      </c>
      <c r="AA25" s="1"/>
    </row>
    <row r="26" spans="1:28" x14ac:dyDescent="0.3">
      <c r="A26" s="1"/>
      <c r="B26" s="75" t="s">
        <v>2293</v>
      </c>
      <c r="C26" s="2" t="s">
        <v>102</v>
      </c>
      <c r="D26" s="2" t="s">
        <v>2451</v>
      </c>
      <c r="E26" s="2" t="s">
        <v>182</v>
      </c>
      <c r="F26" s="3">
        <v>7301</v>
      </c>
      <c r="G26" s="4">
        <v>149680398</v>
      </c>
      <c r="H26" s="22">
        <v>60660139</v>
      </c>
      <c r="I26" s="3">
        <v>17488202</v>
      </c>
      <c r="J26" s="3">
        <v>27220084</v>
      </c>
      <c r="K26" s="3">
        <v>5481460</v>
      </c>
      <c r="L26" s="4">
        <v>10470393</v>
      </c>
      <c r="M26" s="22">
        <v>82230700</v>
      </c>
      <c r="N26" s="26">
        <v>1694235</v>
      </c>
      <c r="O26" s="26">
        <v>3320699</v>
      </c>
      <c r="P26" s="26">
        <v>59422008</v>
      </c>
      <c r="Q26" s="26">
        <v>656097</v>
      </c>
      <c r="R26" s="27">
        <v>133348</v>
      </c>
      <c r="S26" s="22">
        <v>15748072</v>
      </c>
      <c r="T26" s="26">
        <v>72889088</v>
      </c>
      <c r="U26" s="26">
        <v>8228064</v>
      </c>
      <c r="V26" s="26">
        <v>95545</v>
      </c>
      <c r="W26" s="26">
        <v>31883548</v>
      </c>
      <c r="X26" s="26">
        <v>7101777</v>
      </c>
      <c r="Y26" s="27">
        <v>7058994</v>
      </c>
      <c r="AA26" s="1"/>
    </row>
    <row r="27" spans="1:28" x14ac:dyDescent="0.3">
      <c r="A27" s="1"/>
      <c r="B27" s="76" t="s">
        <v>2294</v>
      </c>
      <c r="C27" s="2" t="s">
        <v>74</v>
      </c>
      <c r="D27" s="2" t="s">
        <v>56</v>
      </c>
      <c r="E27" s="2" t="s">
        <v>183</v>
      </c>
      <c r="F27" s="3">
        <v>23839</v>
      </c>
      <c r="G27" s="4">
        <v>489770554</v>
      </c>
      <c r="H27" s="22">
        <v>192243770</v>
      </c>
      <c r="I27" s="3">
        <v>55319539</v>
      </c>
      <c r="J27" s="3">
        <v>86523504</v>
      </c>
      <c r="K27" s="3">
        <v>17499841</v>
      </c>
      <c r="L27" s="4">
        <v>32900886</v>
      </c>
      <c r="M27" s="22">
        <v>268012143</v>
      </c>
      <c r="N27" s="26">
        <v>5576419</v>
      </c>
      <c r="O27" s="26">
        <v>10865274</v>
      </c>
      <c r="P27" s="26">
        <v>194153766</v>
      </c>
      <c r="Q27" s="26">
        <v>2144149</v>
      </c>
      <c r="R27" s="27">
        <v>432547</v>
      </c>
      <c r="S27" s="22">
        <v>50461092</v>
      </c>
      <c r="T27" s="26">
        <v>244340475</v>
      </c>
      <c r="U27" s="26">
        <v>26390591</v>
      </c>
      <c r="V27" s="26">
        <v>323947</v>
      </c>
      <c r="W27" s="26">
        <v>106588085</v>
      </c>
      <c r="X27" s="26">
        <v>22719336</v>
      </c>
      <c r="Y27" s="27">
        <v>23014259</v>
      </c>
      <c r="AA27" s="1"/>
    </row>
    <row r="28" spans="1:28" x14ac:dyDescent="0.3">
      <c r="A28" s="1"/>
      <c r="B28" s="75" t="s">
        <v>2295</v>
      </c>
      <c r="C28" s="2" t="s">
        <v>153</v>
      </c>
      <c r="D28" s="2" t="s">
        <v>154</v>
      </c>
      <c r="E28" s="2" t="s">
        <v>182</v>
      </c>
      <c r="F28" s="3">
        <v>5559</v>
      </c>
      <c r="G28" s="4">
        <v>115060442</v>
      </c>
      <c r="H28" s="22">
        <v>50914308</v>
      </c>
      <c r="I28" s="3">
        <v>14991603</v>
      </c>
      <c r="J28" s="3">
        <v>22336688</v>
      </c>
      <c r="K28" s="3">
        <v>4718688</v>
      </c>
      <c r="L28" s="4">
        <v>8867329</v>
      </c>
      <c r="M28" s="22">
        <v>61736987</v>
      </c>
      <c r="N28" s="26">
        <v>1239984</v>
      </c>
      <c r="O28" s="26">
        <v>2637738</v>
      </c>
      <c r="P28" s="26">
        <v>47204335</v>
      </c>
      <c r="Q28" s="26">
        <v>506111</v>
      </c>
      <c r="R28" s="27">
        <v>102273</v>
      </c>
      <c r="S28" s="22">
        <v>11764460</v>
      </c>
      <c r="T28" s="26">
        <v>57819801</v>
      </c>
      <c r="U28" s="26">
        <v>5883354</v>
      </c>
      <c r="V28" s="26">
        <v>74791</v>
      </c>
      <c r="W28" s="26">
        <v>24709687</v>
      </c>
      <c r="X28" s="26">
        <v>5224443</v>
      </c>
      <c r="Y28" s="27">
        <v>5366685</v>
      </c>
      <c r="AA28" s="1"/>
    </row>
    <row r="29" spans="1:28" x14ac:dyDescent="0.3">
      <c r="A29" s="1"/>
      <c r="B29" s="76" t="s">
        <v>2296</v>
      </c>
      <c r="C29" s="2" t="s">
        <v>70</v>
      </c>
      <c r="D29" s="2" t="s">
        <v>56</v>
      </c>
      <c r="E29" s="2" t="s">
        <v>182</v>
      </c>
      <c r="F29" s="3">
        <v>7872</v>
      </c>
      <c r="G29" s="4">
        <v>163935674</v>
      </c>
      <c r="H29" s="22">
        <v>74812293</v>
      </c>
      <c r="I29" s="3">
        <v>21649282</v>
      </c>
      <c r="J29" s="3">
        <v>33376107</v>
      </c>
      <c r="K29" s="3">
        <v>6873604</v>
      </c>
      <c r="L29" s="4">
        <v>12913300</v>
      </c>
      <c r="M29" s="22">
        <v>90067684</v>
      </c>
      <c r="N29" s="26">
        <v>1877738</v>
      </c>
      <c r="O29" s="26">
        <v>3681292</v>
      </c>
      <c r="P29" s="26">
        <v>64929536</v>
      </c>
      <c r="Q29" s="26">
        <v>711485</v>
      </c>
      <c r="R29" s="27">
        <v>141721</v>
      </c>
      <c r="S29" s="22">
        <v>16539186</v>
      </c>
      <c r="T29" s="26">
        <v>81095577</v>
      </c>
      <c r="U29" s="26">
        <v>8720880</v>
      </c>
      <c r="V29" s="26">
        <v>108978</v>
      </c>
      <c r="W29" s="26">
        <v>34302203</v>
      </c>
      <c r="X29" s="26">
        <v>7556814</v>
      </c>
      <c r="Y29" s="27">
        <v>7588166</v>
      </c>
    </row>
    <row r="30" spans="1:28" x14ac:dyDescent="0.3">
      <c r="A30" s="1"/>
      <c r="B30" s="75" t="s">
        <v>2297</v>
      </c>
      <c r="C30" s="2" t="s">
        <v>45</v>
      </c>
      <c r="D30" s="2" t="s">
        <v>46</v>
      </c>
      <c r="E30" s="2" t="s">
        <v>183</v>
      </c>
      <c r="F30" s="3">
        <v>14902</v>
      </c>
      <c r="G30" s="4">
        <v>307506668</v>
      </c>
      <c r="H30" s="22">
        <v>111871081</v>
      </c>
      <c r="I30" s="3">
        <v>32059077</v>
      </c>
      <c r="J30" s="3">
        <v>50140629</v>
      </c>
      <c r="K30" s="3">
        <v>10354968</v>
      </c>
      <c r="L30" s="4">
        <v>19316407</v>
      </c>
      <c r="M30" s="22">
        <v>167377004</v>
      </c>
      <c r="N30" s="26">
        <v>3515339</v>
      </c>
      <c r="O30" s="26">
        <v>6792394</v>
      </c>
      <c r="P30" s="26">
        <v>122385333</v>
      </c>
      <c r="Q30" s="26">
        <v>1332391</v>
      </c>
      <c r="R30" s="27">
        <v>268157</v>
      </c>
      <c r="S30" s="22">
        <v>32069339</v>
      </c>
      <c r="T30" s="26">
        <v>153703848</v>
      </c>
      <c r="U30" s="26">
        <v>16332298</v>
      </c>
      <c r="V30" s="26">
        <v>198808</v>
      </c>
      <c r="W30" s="26">
        <v>66801060</v>
      </c>
      <c r="X30" s="26">
        <v>14279453</v>
      </c>
      <c r="Y30" s="27">
        <v>14388401</v>
      </c>
    </row>
    <row r="31" spans="1:28" x14ac:dyDescent="0.3">
      <c r="A31" s="1"/>
      <c r="B31" s="76" t="s">
        <v>2298</v>
      </c>
      <c r="C31" s="2" t="s">
        <v>109</v>
      </c>
      <c r="D31" s="2" t="s">
        <v>2451</v>
      </c>
      <c r="E31" s="2" t="s">
        <v>182</v>
      </c>
      <c r="F31" s="3">
        <v>9239</v>
      </c>
      <c r="G31" s="4">
        <v>190409758</v>
      </c>
      <c r="H31" s="22">
        <v>83560856</v>
      </c>
      <c r="I31" s="3">
        <v>24065368</v>
      </c>
      <c r="J31" s="3">
        <v>37882511</v>
      </c>
      <c r="K31" s="3">
        <v>7410738</v>
      </c>
      <c r="L31" s="4">
        <v>14202239</v>
      </c>
      <c r="M31" s="22">
        <v>103446456</v>
      </c>
      <c r="N31" s="26">
        <v>2176693</v>
      </c>
      <c r="O31" s="26">
        <v>4191889</v>
      </c>
      <c r="P31" s="26">
        <v>76355486</v>
      </c>
      <c r="Q31" s="26">
        <v>822935</v>
      </c>
      <c r="R31" s="27">
        <v>169929</v>
      </c>
      <c r="S31" s="22">
        <v>19297839</v>
      </c>
      <c r="T31" s="26">
        <v>97400669</v>
      </c>
      <c r="U31" s="26">
        <v>10221416</v>
      </c>
      <c r="V31" s="26">
        <v>121952</v>
      </c>
      <c r="W31" s="26">
        <v>42114035</v>
      </c>
      <c r="X31" s="26">
        <v>8989395</v>
      </c>
      <c r="Y31" s="27">
        <v>8932643</v>
      </c>
    </row>
    <row r="32" spans="1:28" x14ac:dyDescent="0.3">
      <c r="A32" s="1"/>
      <c r="B32" s="75" t="s">
        <v>2299</v>
      </c>
      <c r="C32" s="2" t="s">
        <v>103</v>
      </c>
      <c r="D32" s="2" t="s">
        <v>2451</v>
      </c>
      <c r="E32" s="2" t="s">
        <v>182</v>
      </c>
      <c r="F32" s="3">
        <v>2522</v>
      </c>
      <c r="G32" s="4">
        <v>53966402</v>
      </c>
      <c r="H32" s="22">
        <v>25156676</v>
      </c>
      <c r="I32" s="3">
        <v>7238743</v>
      </c>
      <c r="J32" s="3">
        <v>11184883</v>
      </c>
      <c r="K32" s="3">
        <v>2341741</v>
      </c>
      <c r="L32" s="4">
        <v>4391309</v>
      </c>
      <c r="M32" s="22">
        <v>28451944</v>
      </c>
      <c r="N32" s="26">
        <v>578662</v>
      </c>
      <c r="O32" s="26">
        <v>1235349</v>
      </c>
      <c r="P32" s="26">
        <v>22486535</v>
      </c>
      <c r="Q32" s="26">
        <v>207606</v>
      </c>
      <c r="R32" s="27">
        <v>48640</v>
      </c>
      <c r="S32" s="22">
        <v>5154857</v>
      </c>
      <c r="T32" s="26">
        <v>25796188</v>
      </c>
      <c r="U32" s="26">
        <v>3031987</v>
      </c>
      <c r="V32" s="26">
        <v>37101</v>
      </c>
      <c r="W32" s="26">
        <v>11051367</v>
      </c>
      <c r="X32" s="26">
        <v>2354832</v>
      </c>
      <c r="Y32" s="27">
        <v>2457475</v>
      </c>
    </row>
    <row r="33" spans="1:27" x14ac:dyDescent="0.3">
      <c r="A33" s="1"/>
      <c r="B33" s="76" t="s">
        <v>2300</v>
      </c>
      <c r="C33" s="2" t="s">
        <v>55</v>
      </c>
      <c r="D33" s="2" t="s">
        <v>56</v>
      </c>
      <c r="E33" s="2" t="s">
        <v>183</v>
      </c>
      <c r="F33" s="3">
        <v>37944</v>
      </c>
      <c r="G33" s="4">
        <v>780985478</v>
      </c>
      <c r="H33" s="22">
        <v>279885610</v>
      </c>
      <c r="I33" s="3">
        <v>80211807</v>
      </c>
      <c r="J33" s="3">
        <v>126586182</v>
      </c>
      <c r="K33" s="3">
        <v>25346117</v>
      </c>
      <c r="L33" s="4">
        <v>47741504</v>
      </c>
      <c r="M33" s="22">
        <v>424532143</v>
      </c>
      <c r="N33" s="26">
        <v>8853416</v>
      </c>
      <c r="O33" s="26">
        <v>17246917</v>
      </c>
      <c r="P33" s="26">
        <v>312470715</v>
      </c>
      <c r="Q33" s="26">
        <v>3383894</v>
      </c>
      <c r="R33" s="27">
        <v>692001</v>
      </c>
      <c r="S33" s="22">
        <v>80493291</v>
      </c>
      <c r="T33" s="26">
        <v>392161753</v>
      </c>
      <c r="U33" s="26">
        <v>41695435</v>
      </c>
      <c r="V33" s="26">
        <v>510619</v>
      </c>
      <c r="W33" s="26">
        <v>169107689</v>
      </c>
      <c r="X33" s="26">
        <v>36189808</v>
      </c>
      <c r="Y33" s="27">
        <v>36621163</v>
      </c>
    </row>
    <row r="34" spans="1:27" x14ac:dyDescent="0.3">
      <c r="A34" s="1"/>
      <c r="B34" s="75" t="s">
        <v>2301</v>
      </c>
      <c r="C34" s="2" t="s">
        <v>142</v>
      </c>
      <c r="D34" s="2" t="s">
        <v>138</v>
      </c>
      <c r="E34" s="2" t="s">
        <v>183</v>
      </c>
      <c r="F34" s="3">
        <v>8761</v>
      </c>
      <c r="G34" s="4">
        <v>180227418</v>
      </c>
      <c r="H34" s="22">
        <v>77339414</v>
      </c>
      <c r="I34" s="3">
        <v>22222291</v>
      </c>
      <c r="J34" s="3">
        <v>34832495</v>
      </c>
      <c r="K34" s="3">
        <v>7092329</v>
      </c>
      <c r="L34" s="4">
        <v>13192299</v>
      </c>
      <c r="M34" s="22">
        <v>98906483</v>
      </c>
      <c r="N34" s="26">
        <v>1990779</v>
      </c>
      <c r="O34" s="26">
        <v>3880918</v>
      </c>
      <c r="P34" s="26">
        <v>71541980</v>
      </c>
      <c r="Q34" s="26">
        <v>764448</v>
      </c>
      <c r="R34" s="27">
        <v>162717</v>
      </c>
      <c r="S34" s="22">
        <v>19037216</v>
      </c>
      <c r="T34" s="26">
        <v>91567069</v>
      </c>
      <c r="U34" s="26">
        <v>9718730</v>
      </c>
      <c r="V34" s="26">
        <v>118907</v>
      </c>
      <c r="W34" s="26">
        <v>37995457</v>
      </c>
      <c r="X34" s="26">
        <v>8518685</v>
      </c>
      <c r="Y34" s="27">
        <v>8444412</v>
      </c>
    </row>
    <row r="35" spans="1:27" x14ac:dyDescent="0.3">
      <c r="A35" s="1"/>
      <c r="B35" s="76" t="s">
        <v>2302</v>
      </c>
      <c r="C35" s="2" t="s">
        <v>125</v>
      </c>
      <c r="D35" s="2" t="s">
        <v>126</v>
      </c>
      <c r="E35" s="2" t="s">
        <v>183</v>
      </c>
      <c r="F35" s="3">
        <v>47416</v>
      </c>
      <c r="G35" s="4">
        <v>974449938</v>
      </c>
      <c r="H35" s="22">
        <v>407750062</v>
      </c>
      <c r="I35" s="3">
        <v>117729486</v>
      </c>
      <c r="J35" s="3">
        <v>183106491</v>
      </c>
      <c r="K35" s="3">
        <v>37081301</v>
      </c>
      <c r="L35" s="4">
        <v>69832784</v>
      </c>
      <c r="M35" s="22">
        <v>529909566</v>
      </c>
      <c r="N35" s="26">
        <v>11034738</v>
      </c>
      <c r="O35" s="26">
        <v>21637443</v>
      </c>
      <c r="P35" s="26">
        <v>389113016</v>
      </c>
      <c r="Q35" s="26">
        <v>4266176</v>
      </c>
      <c r="R35" s="27">
        <v>857009</v>
      </c>
      <c r="S35" s="22">
        <v>100769141</v>
      </c>
      <c r="T35" s="26">
        <v>489216811</v>
      </c>
      <c r="U35" s="26">
        <v>52180014</v>
      </c>
      <c r="V35" s="26">
        <v>639939</v>
      </c>
      <c r="W35" s="26">
        <v>210157337</v>
      </c>
      <c r="X35" s="26">
        <v>45129304</v>
      </c>
      <c r="Y35" s="27">
        <v>45782844</v>
      </c>
      <c r="AA35" s="1"/>
    </row>
    <row r="36" spans="1:27" x14ac:dyDescent="0.3">
      <c r="A36" s="1"/>
      <c r="B36" s="75" t="s">
        <v>2303</v>
      </c>
      <c r="C36" s="2" t="s">
        <v>110</v>
      </c>
      <c r="D36" s="2" t="s">
        <v>2451</v>
      </c>
      <c r="E36" s="2" t="s">
        <v>182</v>
      </c>
      <c r="F36" s="3">
        <v>1336</v>
      </c>
      <c r="G36" s="4">
        <v>28510552</v>
      </c>
      <c r="H36" s="22">
        <v>12812882</v>
      </c>
      <c r="I36" s="3">
        <v>4014013</v>
      </c>
      <c r="J36" s="3">
        <v>5755069</v>
      </c>
      <c r="K36" s="3">
        <v>1165700</v>
      </c>
      <c r="L36" s="4">
        <v>1878100</v>
      </c>
      <c r="M36" s="22">
        <v>15125413</v>
      </c>
      <c r="N36" s="26">
        <v>344258</v>
      </c>
      <c r="O36" s="26">
        <v>608209</v>
      </c>
      <c r="P36" s="26">
        <v>11382695</v>
      </c>
      <c r="Q36" s="26">
        <v>141705</v>
      </c>
      <c r="R36" s="27">
        <v>23114</v>
      </c>
      <c r="S36" s="22">
        <v>3179788</v>
      </c>
      <c r="T36" s="26">
        <v>12522293</v>
      </c>
      <c r="U36" s="26">
        <v>1512550</v>
      </c>
      <c r="V36" s="26">
        <v>18378</v>
      </c>
      <c r="W36" s="26">
        <v>6006151</v>
      </c>
      <c r="X36" s="26">
        <v>1143290</v>
      </c>
      <c r="Y36" s="27">
        <v>1275703</v>
      </c>
      <c r="AA36" s="1"/>
    </row>
    <row r="37" spans="1:27" x14ac:dyDescent="0.3">
      <c r="A37" s="1"/>
      <c r="B37" s="76" t="s">
        <v>2304</v>
      </c>
      <c r="C37" s="2" t="s">
        <v>75</v>
      </c>
      <c r="D37" s="2" t="s">
        <v>56</v>
      </c>
      <c r="E37" s="2" t="s">
        <v>183</v>
      </c>
      <c r="F37" s="3">
        <v>41923</v>
      </c>
      <c r="G37" s="4">
        <v>863462432</v>
      </c>
      <c r="H37" s="22">
        <v>320685344</v>
      </c>
      <c r="I37" s="3">
        <v>92453069</v>
      </c>
      <c r="J37" s="3">
        <v>144206576</v>
      </c>
      <c r="K37" s="3">
        <v>29224509</v>
      </c>
      <c r="L37" s="4">
        <v>54801190</v>
      </c>
      <c r="M37" s="22">
        <v>469516970</v>
      </c>
      <c r="N37" s="26">
        <v>9800180</v>
      </c>
      <c r="O37" s="26">
        <v>18977645</v>
      </c>
      <c r="P37" s="26">
        <v>345045222</v>
      </c>
      <c r="Q37" s="26">
        <v>3750604</v>
      </c>
      <c r="R37" s="27">
        <v>764175</v>
      </c>
      <c r="S37" s="22">
        <v>89137029</v>
      </c>
      <c r="T37" s="26">
        <v>433598528</v>
      </c>
      <c r="U37" s="26">
        <v>46026525</v>
      </c>
      <c r="V37" s="26">
        <v>567083</v>
      </c>
      <c r="W37" s="26">
        <v>186918521</v>
      </c>
      <c r="X37" s="26">
        <v>40281620</v>
      </c>
      <c r="Y37" s="27">
        <v>40493039</v>
      </c>
      <c r="AA37" s="1"/>
    </row>
    <row r="38" spans="1:27" x14ac:dyDescent="0.3">
      <c r="A38" s="1"/>
      <c r="B38" s="75" t="s">
        <v>2305</v>
      </c>
      <c r="C38" s="2" t="s">
        <v>47</v>
      </c>
      <c r="D38" s="2" t="s">
        <v>46</v>
      </c>
      <c r="E38" s="2" t="s">
        <v>183</v>
      </c>
      <c r="F38" s="3">
        <v>6204</v>
      </c>
      <c r="G38" s="4">
        <v>131352186</v>
      </c>
      <c r="H38" s="22">
        <v>54797502</v>
      </c>
      <c r="I38" s="3">
        <v>16057191</v>
      </c>
      <c r="J38" s="3">
        <v>24295683</v>
      </c>
      <c r="K38" s="3">
        <v>5054949</v>
      </c>
      <c r="L38" s="4">
        <v>9389679</v>
      </c>
      <c r="M38" s="22">
        <v>71477317</v>
      </c>
      <c r="N38" s="26">
        <v>1500979</v>
      </c>
      <c r="O38" s="26">
        <v>2749941</v>
      </c>
      <c r="P38" s="26">
        <v>52259916</v>
      </c>
      <c r="Q38" s="26">
        <v>548391</v>
      </c>
      <c r="R38" s="27">
        <v>111780</v>
      </c>
      <c r="S38" s="22">
        <v>13525006</v>
      </c>
      <c r="T38" s="26">
        <v>63031804</v>
      </c>
      <c r="U38" s="26">
        <v>6635775</v>
      </c>
      <c r="V38" s="26">
        <v>86764</v>
      </c>
      <c r="W38" s="26">
        <v>28211231</v>
      </c>
      <c r="X38" s="26">
        <v>6116087</v>
      </c>
      <c r="Y38" s="27">
        <v>5973027</v>
      </c>
      <c r="AA38" s="1"/>
    </row>
    <row r="39" spans="1:27" x14ac:dyDescent="0.3">
      <c r="A39" s="1"/>
      <c r="B39" s="76" t="s">
        <v>2306</v>
      </c>
      <c r="C39" s="2" t="s">
        <v>163</v>
      </c>
      <c r="D39" s="2" t="s">
        <v>164</v>
      </c>
      <c r="E39" s="2" t="s">
        <v>183</v>
      </c>
      <c r="F39" s="3">
        <v>18443</v>
      </c>
      <c r="G39" s="4">
        <v>377764814</v>
      </c>
      <c r="H39" s="22">
        <v>152666083</v>
      </c>
      <c r="I39" s="3">
        <v>43804791</v>
      </c>
      <c r="J39" s="3">
        <v>69098178</v>
      </c>
      <c r="K39" s="3">
        <v>13828454</v>
      </c>
      <c r="L39" s="4">
        <v>25934660</v>
      </c>
      <c r="M39" s="22">
        <v>205388204</v>
      </c>
      <c r="N39" s="26">
        <v>4237149</v>
      </c>
      <c r="O39" s="26">
        <v>8512271</v>
      </c>
      <c r="P39" s="26">
        <v>150472906</v>
      </c>
      <c r="Q39" s="26">
        <v>1666042</v>
      </c>
      <c r="R39" s="27">
        <v>331591</v>
      </c>
      <c r="S39" s="22">
        <v>38889513</v>
      </c>
      <c r="T39" s="26">
        <v>189259956</v>
      </c>
      <c r="U39" s="26">
        <v>20425754</v>
      </c>
      <c r="V39" s="26">
        <v>250537</v>
      </c>
      <c r="W39" s="26">
        <v>81877914</v>
      </c>
      <c r="X39" s="26">
        <v>17445379</v>
      </c>
      <c r="Y39" s="27">
        <v>17804202</v>
      </c>
      <c r="AA39" s="1"/>
    </row>
    <row r="40" spans="1:27" x14ac:dyDescent="0.3">
      <c r="A40" s="1"/>
      <c r="B40" s="75" t="s">
        <v>2307</v>
      </c>
      <c r="C40" s="2" t="s">
        <v>155</v>
      </c>
      <c r="D40" s="2" t="s">
        <v>154</v>
      </c>
      <c r="E40" s="2" t="s">
        <v>182</v>
      </c>
      <c r="F40" s="3">
        <v>3505</v>
      </c>
      <c r="G40" s="4">
        <v>74331082</v>
      </c>
      <c r="H40" s="22">
        <v>38585387</v>
      </c>
      <c r="I40" s="3">
        <v>10930553</v>
      </c>
      <c r="J40" s="3">
        <v>17407732</v>
      </c>
      <c r="K40" s="3">
        <v>3507512</v>
      </c>
      <c r="L40" s="4">
        <v>6739590</v>
      </c>
      <c r="M40" s="22">
        <v>43047700</v>
      </c>
      <c r="N40" s="26">
        <v>822592</v>
      </c>
      <c r="O40" s="26">
        <v>1664790</v>
      </c>
      <c r="P40" s="26">
        <v>27527994</v>
      </c>
      <c r="Q40" s="26">
        <v>299004</v>
      </c>
      <c r="R40" s="27">
        <v>62042</v>
      </c>
      <c r="S40" s="22">
        <v>7736859</v>
      </c>
      <c r="T40" s="26">
        <v>38347064</v>
      </c>
      <c r="U40" s="26">
        <v>3982953</v>
      </c>
      <c r="V40" s="26">
        <v>49649</v>
      </c>
      <c r="W40" s="26">
        <v>16633331</v>
      </c>
      <c r="X40" s="26">
        <v>3251903</v>
      </c>
      <c r="Y40" s="27">
        <v>3364251</v>
      </c>
      <c r="AA40" s="1"/>
    </row>
    <row r="41" spans="1:27" x14ac:dyDescent="0.3">
      <c r="A41" s="1"/>
      <c r="B41" s="76" t="s">
        <v>2308</v>
      </c>
      <c r="C41" s="2" t="s">
        <v>177</v>
      </c>
      <c r="D41" s="2" t="s">
        <v>172</v>
      </c>
      <c r="E41" s="2" t="s">
        <v>183</v>
      </c>
      <c r="F41" s="3">
        <v>46109</v>
      </c>
      <c r="G41" s="4">
        <v>950012322</v>
      </c>
      <c r="H41" s="22">
        <v>382262851</v>
      </c>
      <c r="I41" s="3">
        <v>110268176</v>
      </c>
      <c r="J41" s="3">
        <v>172051688</v>
      </c>
      <c r="K41" s="3">
        <v>34786263</v>
      </c>
      <c r="L41" s="4">
        <v>65156724</v>
      </c>
      <c r="M41" s="22">
        <v>515794439</v>
      </c>
      <c r="N41" s="26">
        <v>10764607</v>
      </c>
      <c r="O41" s="26">
        <v>21097939</v>
      </c>
      <c r="P41" s="26">
        <v>380238394</v>
      </c>
      <c r="Q41" s="26">
        <v>4120378</v>
      </c>
      <c r="R41" s="27">
        <v>837545</v>
      </c>
      <c r="S41" s="22">
        <v>97449976</v>
      </c>
      <c r="T41" s="26">
        <v>475131966</v>
      </c>
      <c r="U41" s="26">
        <v>50958696</v>
      </c>
      <c r="V41" s="26">
        <v>625959</v>
      </c>
      <c r="W41" s="26">
        <v>206242396</v>
      </c>
      <c r="X41" s="26">
        <v>44113384</v>
      </c>
      <c r="Y41" s="27">
        <v>44549551</v>
      </c>
      <c r="AA41" s="1"/>
    </row>
    <row r="42" spans="1:27" x14ac:dyDescent="0.3">
      <c r="A42" s="1"/>
      <c r="B42" s="75" t="s">
        <v>2309</v>
      </c>
      <c r="C42" s="2" t="s">
        <v>63</v>
      </c>
      <c r="D42" s="2" t="s">
        <v>56</v>
      </c>
      <c r="E42" s="2" t="s">
        <v>181</v>
      </c>
      <c r="F42" s="3">
        <v>1319</v>
      </c>
      <c r="G42" s="4">
        <v>28510552</v>
      </c>
      <c r="H42" s="22">
        <v>12829333</v>
      </c>
      <c r="I42" s="3">
        <v>3940443</v>
      </c>
      <c r="J42" s="3">
        <v>5797242</v>
      </c>
      <c r="K42" s="3">
        <v>1146463</v>
      </c>
      <c r="L42" s="4">
        <v>1945185</v>
      </c>
      <c r="M42" s="22">
        <v>17419516</v>
      </c>
      <c r="N42" s="26">
        <v>345046</v>
      </c>
      <c r="O42" s="26">
        <v>552405</v>
      </c>
      <c r="P42" s="26">
        <v>9098645</v>
      </c>
      <c r="Q42" s="26">
        <v>138103</v>
      </c>
      <c r="R42" s="27">
        <v>21152</v>
      </c>
      <c r="S42" s="22">
        <v>2954967</v>
      </c>
      <c r="T42" s="26">
        <v>12246589</v>
      </c>
      <c r="U42" s="26">
        <v>1366740</v>
      </c>
      <c r="V42" s="26">
        <v>14727</v>
      </c>
      <c r="W42" s="26">
        <v>6702034</v>
      </c>
      <c r="X42" s="26">
        <v>1106789</v>
      </c>
      <c r="Y42" s="27">
        <v>1260285</v>
      </c>
      <c r="AA42" s="1"/>
    </row>
    <row r="43" spans="1:27" x14ac:dyDescent="0.3">
      <c r="A43" s="1"/>
      <c r="B43" s="76" t="s">
        <v>2310</v>
      </c>
      <c r="C43" s="2" t="s">
        <v>165</v>
      </c>
      <c r="D43" s="2" t="s">
        <v>164</v>
      </c>
      <c r="E43" s="2" t="s">
        <v>181</v>
      </c>
      <c r="F43" s="3">
        <v>538</v>
      </c>
      <c r="G43" s="4">
        <v>13237042</v>
      </c>
      <c r="H43" s="22">
        <v>4996965</v>
      </c>
      <c r="I43" s="3">
        <v>1211894</v>
      </c>
      <c r="J43" s="3">
        <v>2411165</v>
      </c>
      <c r="K43" s="3">
        <v>590329</v>
      </c>
      <c r="L43" s="4">
        <v>783577</v>
      </c>
      <c r="M43" s="22">
        <v>6611568</v>
      </c>
      <c r="N43" s="26">
        <v>107599</v>
      </c>
      <c r="O43" s="26">
        <v>298302</v>
      </c>
      <c r="P43" s="26">
        <v>6275779</v>
      </c>
      <c r="Q43" s="26">
        <v>66055</v>
      </c>
      <c r="R43" s="27">
        <v>13439</v>
      </c>
      <c r="S43" s="22">
        <v>1448411</v>
      </c>
      <c r="T43" s="26">
        <v>5064721</v>
      </c>
      <c r="U43" s="26">
        <v>348523</v>
      </c>
      <c r="V43" s="26">
        <v>9311</v>
      </c>
      <c r="W43" s="26">
        <v>2830688</v>
      </c>
      <c r="X43" s="26">
        <v>590219</v>
      </c>
      <c r="Y43" s="27">
        <v>533310</v>
      </c>
      <c r="AA43" s="1"/>
    </row>
    <row r="44" spans="1:27" x14ac:dyDescent="0.3">
      <c r="A44" s="1"/>
      <c r="B44" s="75" t="s">
        <v>2311</v>
      </c>
      <c r="C44" s="2" t="s">
        <v>26</v>
      </c>
      <c r="D44" s="2" t="s">
        <v>25</v>
      </c>
      <c r="E44" s="2" t="s">
        <v>182</v>
      </c>
      <c r="F44" s="3">
        <v>4413</v>
      </c>
      <c r="G44" s="4">
        <v>91641060</v>
      </c>
      <c r="H44" s="22">
        <v>37122195</v>
      </c>
      <c r="I44" s="3">
        <v>10563717</v>
      </c>
      <c r="J44" s="3">
        <v>17148045</v>
      </c>
      <c r="K44" s="3">
        <v>3309632</v>
      </c>
      <c r="L44" s="4">
        <v>6100801</v>
      </c>
      <c r="M44" s="22">
        <v>49605816</v>
      </c>
      <c r="N44" s="26">
        <v>979405</v>
      </c>
      <c r="O44" s="26">
        <v>2008050</v>
      </c>
      <c r="P44" s="26">
        <v>37340842</v>
      </c>
      <c r="Q44" s="26">
        <v>409445</v>
      </c>
      <c r="R44" s="27">
        <v>77194</v>
      </c>
      <c r="S44" s="22">
        <v>8976542</v>
      </c>
      <c r="T44" s="26">
        <v>43917881</v>
      </c>
      <c r="U44" s="26">
        <v>4816574</v>
      </c>
      <c r="V44" s="26">
        <v>57489</v>
      </c>
      <c r="W44" s="26">
        <v>19818347</v>
      </c>
      <c r="X44" s="26">
        <v>4199029</v>
      </c>
      <c r="Y44" s="27">
        <v>4270666</v>
      </c>
    </row>
    <row r="45" spans="1:27" x14ac:dyDescent="0.3">
      <c r="A45" s="1"/>
      <c r="B45" s="76" t="s">
        <v>2312</v>
      </c>
      <c r="C45" s="2" t="s">
        <v>33</v>
      </c>
      <c r="D45" s="2" t="s">
        <v>31</v>
      </c>
      <c r="E45" s="2" t="s">
        <v>181</v>
      </c>
      <c r="F45" s="3">
        <v>706</v>
      </c>
      <c r="G45" s="4">
        <v>16291744</v>
      </c>
      <c r="H45" s="22">
        <v>6832941</v>
      </c>
      <c r="I45" s="3">
        <v>2150660</v>
      </c>
      <c r="J45" s="3">
        <v>2802456</v>
      </c>
      <c r="K45" s="3">
        <v>705791</v>
      </c>
      <c r="L45" s="4">
        <v>1174034</v>
      </c>
      <c r="M45" s="22">
        <v>10117303</v>
      </c>
      <c r="N45" s="26">
        <v>128594</v>
      </c>
      <c r="O45" s="26">
        <v>424335</v>
      </c>
      <c r="P45" s="26">
        <v>4885105</v>
      </c>
      <c r="Q45" s="26">
        <v>44122</v>
      </c>
      <c r="R45" s="27">
        <v>11234</v>
      </c>
      <c r="S45" s="22">
        <v>1951458</v>
      </c>
      <c r="T45" s="26">
        <v>8266740</v>
      </c>
      <c r="U45" s="26">
        <v>1013886</v>
      </c>
      <c r="V45" s="26">
        <v>6801</v>
      </c>
      <c r="W45" s="26">
        <v>2491968</v>
      </c>
      <c r="X45" s="26">
        <v>808927</v>
      </c>
      <c r="Y45" s="27">
        <v>668374</v>
      </c>
    </row>
    <row r="46" spans="1:27" x14ac:dyDescent="0.3">
      <c r="A46" s="1"/>
      <c r="B46" s="75" t="s">
        <v>2313</v>
      </c>
      <c r="C46" s="2" t="s">
        <v>79</v>
      </c>
      <c r="D46" s="2" t="s">
        <v>80</v>
      </c>
      <c r="E46" s="2" t="s">
        <v>182</v>
      </c>
      <c r="F46" s="3">
        <v>7584</v>
      </c>
      <c r="G46" s="4">
        <v>157826270</v>
      </c>
      <c r="H46" s="22">
        <v>64570772</v>
      </c>
      <c r="I46" s="3">
        <v>18404179</v>
      </c>
      <c r="J46" s="3">
        <v>29228636</v>
      </c>
      <c r="K46" s="3">
        <v>5800103</v>
      </c>
      <c r="L46" s="4">
        <v>11137854</v>
      </c>
      <c r="M46" s="22">
        <v>85492732</v>
      </c>
      <c r="N46" s="26">
        <v>1756067</v>
      </c>
      <c r="O46" s="26">
        <v>3375643</v>
      </c>
      <c r="P46" s="26">
        <v>63763656</v>
      </c>
      <c r="Q46" s="26">
        <v>664188</v>
      </c>
      <c r="R46" s="27">
        <v>133878</v>
      </c>
      <c r="S46" s="22">
        <v>16236264</v>
      </c>
      <c r="T46" s="26">
        <v>79749533</v>
      </c>
      <c r="U46" s="26">
        <v>8481145</v>
      </c>
      <c r="V46" s="26">
        <v>103049</v>
      </c>
      <c r="W46" s="26">
        <v>34357246</v>
      </c>
      <c r="X46" s="26">
        <v>7244152</v>
      </c>
      <c r="Y46" s="27">
        <v>7340126</v>
      </c>
    </row>
    <row r="47" spans="1:27" x14ac:dyDescent="0.3">
      <c r="A47" s="1"/>
      <c r="B47" s="76" t="s">
        <v>2314</v>
      </c>
      <c r="C47" s="2" t="s">
        <v>64</v>
      </c>
      <c r="D47" s="2" t="s">
        <v>56</v>
      </c>
      <c r="E47" s="2" t="s">
        <v>183</v>
      </c>
      <c r="F47" s="3">
        <v>40399</v>
      </c>
      <c r="G47" s="4">
        <v>830878944</v>
      </c>
      <c r="H47" s="22">
        <v>292891060</v>
      </c>
      <c r="I47" s="3">
        <v>84460209</v>
      </c>
      <c r="J47" s="3">
        <v>131804881</v>
      </c>
      <c r="K47" s="3">
        <v>26656610</v>
      </c>
      <c r="L47" s="4">
        <v>49969360</v>
      </c>
      <c r="M47" s="22">
        <v>451952267</v>
      </c>
      <c r="N47" s="26">
        <v>9376851</v>
      </c>
      <c r="O47" s="26">
        <v>18430525</v>
      </c>
      <c r="P47" s="26">
        <v>332017312</v>
      </c>
      <c r="Q47" s="26">
        <v>3623359</v>
      </c>
      <c r="R47" s="27">
        <v>731664</v>
      </c>
      <c r="S47" s="22">
        <v>85828952</v>
      </c>
      <c r="T47" s="26">
        <v>414839838</v>
      </c>
      <c r="U47" s="26">
        <v>44288362</v>
      </c>
      <c r="V47" s="26">
        <v>549680</v>
      </c>
      <c r="W47" s="26">
        <v>179064236</v>
      </c>
      <c r="X47" s="26">
        <v>38741468</v>
      </c>
      <c r="Y47" s="27">
        <v>39027796</v>
      </c>
    </row>
    <row r="48" spans="1:27" x14ac:dyDescent="0.3">
      <c r="A48" s="1"/>
      <c r="B48" s="75" t="s">
        <v>2315</v>
      </c>
      <c r="C48" s="2" t="s">
        <v>95</v>
      </c>
      <c r="D48" s="2" t="s">
        <v>2451</v>
      </c>
      <c r="E48" s="2" t="s">
        <v>183</v>
      </c>
      <c r="F48" s="3">
        <v>48454</v>
      </c>
      <c r="G48" s="4">
        <v>996851086</v>
      </c>
      <c r="H48" s="22">
        <v>374915822</v>
      </c>
      <c r="I48" s="3">
        <v>107460025</v>
      </c>
      <c r="J48" s="3">
        <v>169595453</v>
      </c>
      <c r="K48" s="3">
        <v>34017881</v>
      </c>
      <c r="L48" s="4">
        <v>63842463</v>
      </c>
      <c r="M48" s="22">
        <v>542048626</v>
      </c>
      <c r="N48" s="26">
        <v>11301697</v>
      </c>
      <c r="O48" s="26">
        <v>22133607</v>
      </c>
      <c r="P48" s="26">
        <v>398671751</v>
      </c>
      <c r="Q48" s="26">
        <v>4331765</v>
      </c>
      <c r="R48" s="27">
        <v>883237</v>
      </c>
      <c r="S48" s="22">
        <v>102587735</v>
      </c>
      <c r="T48" s="26">
        <v>501353691</v>
      </c>
      <c r="U48" s="26">
        <v>53249723</v>
      </c>
      <c r="V48" s="26">
        <v>659511</v>
      </c>
      <c r="W48" s="26">
        <v>214860195</v>
      </c>
      <c r="X48" s="26">
        <v>46155597</v>
      </c>
      <c r="Y48" s="27">
        <v>46773123</v>
      </c>
    </row>
    <row r="49" spans="1:27" x14ac:dyDescent="0.3">
      <c r="A49" s="1"/>
      <c r="B49" s="76" t="s">
        <v>2316</v>
      </c>
      <c r="C49" s="2" t="s">
        <v>166</v>
      </c>
      <c r="D49" s="2" t="s">
        <v>164</v>
      </c>
      <c r="E49" s="2" t="s">
        <v>183</v>
      </c>
      <c r="F49" s="3">
        <v>15387</v>
      </c>
      <c r="G49" s="4">
        <v>313616072</v>
      </c>
      <c r="H49" s="22">
        <v>120090680</v>
      </c>
      <c r="I49" s="3">
        <v>34698133</v>
      </c>
      <c r="J49" s="3">
        <v>53857018</v>
      </c>
      <c r="K49" s="3">
        <v>10991479</v>
      </c>
      <c r="L49" s="4">
        <v>20544050</v>
      </c>
      <c r="M49" s="22">
        <v>170300283</v>
      </c>
      <c r="N49" s="26">
        <v>3539550</v>
      </c>
      <c r="O49" s="26">
        <v>6897346</v>
      </c>
      <c r="P49" s="26">
        <v>125461375</v>
      </c>
      <c r="Q49" s="26">
        <v>1376074</v>
      </c>
      <c r="R49" s="27">
        <v>280089</v>
      </c>
      <c r="S49" s="22">
        <v>32240564</v>
      </c>
      <c r="T49" s="26">
        <v>158162053</v>
      </c>
      <c r="U49" s="26">
        <v>16911049</v>
      </c>
      <c r="V49" s="26">
        <v>206016</v>
      </c>
      <c r="W49" s="26">
        <v>67924361</v>
      </c>
      <c r="X49" s="26">
        <v>14646239</v>
      </c>
      <c r="Y49" s="27">
        <v>14863664</v>
      </c>
    </row>
    <row r="50" spans="1:27" x14ac:dyDescent="0.3">
      <c r="A50" s="1"/>
      <c r="B50" s="75" t="s">
        <v>2317</v>
      </c>
      <c r="C50" s="2" t="s">
        <v>167</v>
      </c>
      <c r="D50" s="2" t="s">
        <v>164</v>
      </c>
      <c r="E50" s="2" t="s">
        <v>182</v>
      </c>
      <c r="F50" s="3">
        <v>2700</v>
      </c>
      <c r="G50" s="4">
        <v>56002870</v>
      </c>
      <c r="H50" s="22">
        <v>29363722</v>
      </c>
      <c r="I50" s="3">
        <v>8192867</v>
      </c>
      <c r="J50" s="3">
        <v>13263281</v>
      </c>
      <c r="K50" s="3">
        <v>2713665</v>
      </c>
      <c r="L50" s="4">
        <v>5193909</v>
      </c>
      <c r="M50" s="22">
        <v>30821804</v>
      </c>
      <c r="N50" s="26">
        <v>651894</v>
      </c>
      <c r="O50" s="26">
        <v>1204737</v>
      </c>
      <c r="P50" s="26">
        <v>21629614</v>
      </c>
      <c r="Q50" s="26">
        <v>242415</v>
      </c>
      <c r="R50" s="27">
        <v>51501</v>
      </c>
      <c r="S50" s="22">
        <v>5547563</v>
      </c>
      <c r="T50" s="26">
        <v>28899952</v>
      </c>
      <c r="U50" s="26">
        <v>3022713</v>
      </c>
      <c r="V50" s="26">
        <v>36505</v>
      </c>
      <c r="W50" s="26">
        <v>12017339</v>
      </c>
      <c r="X50" s="26">
        <v>2357347</v>
      </c>
      <c r="Y50" s="27">
        <v>2626052</v>
      </c>
    </row>
    <row r="51" spans="1:27" x14ac:dyDescent="0.3">
      <c r="A51" s="1"/>
      <c r="B51" s="76" t="s">
        <v>2318</v>
      </c>
      <c r="C51" s="2" t="s">
        <v>156</v>
      </c>
      <c r="D51" s="2" t="s">
        <v>154</v>
      </c>
      <c r="E51" s="2" t="s">
        <v>182</v>
      </c>
      <c r="F51" s="3">
        <v>3133</v>
      </c>
      <c r="G51" s="4">
        <v>63130508</v>
      </c>
      <c r="H51" s="22">
        <v>31740023</v>
      </c>
      <c r="I51" s="3">
        <v>9458112</v>
      </c>
      <c r="J51" s="3">
        <v>14317101</v>
      </c>
      <c r="K51" s="3">
        <v>2823613</v>
      </c>
      <c r="L51" s="4">
        <v>5141197</v>
      </c>
      <c r="M51" s="22">
        <v>35196976</v>
      </c>
      <c r="N51" s="26">
        <v>753575</v>
      </c>
      <c r="O51" s="26">
        <v>1463680</v>
      </c>
      <c r="P51" s="26">
        <v>24118332</v>
      </c>
      <c r="Q51" s="26">
        <v>262097</v>
      </c>
      <c r="R51" s="27">
        <v>57313</v>
      </c>
      <c r="S51" s="22">
        <v>6341877</v>
      </c>
      <c r="T51" s="26">
        <v>31922758</v>
      </c>
      <c r="U51" s="26">
        <v>3503945</v>
      </c>
      <c r="V51" s="26">
        <v>42697</v>
      </c>
      <c r="W51" s="26">
        <v>13775340</v>
      </c>
      <c r="X51" s="26">
        <v>3136916</v>
      </c>
      <c r="Y51" s="27">
        <v>3041952</v>
      </c>
    </row>
    <row r="52" spans="1:27" x14ac:dyDescent="0.3">
      <c r="A52" s="1"/>
      <c r="B52" s="75" t="s">
        <v>2319</v>
      </c>
      <c r="C52" s="2" t="s">
        <v>127</v>
      </c>
      <c r="D52" s="2" t="s">
        <v>126</v>
      </c>
      <c r="E52" s="2" t="s">
        <v>181</v>
      </c>
      <c r="F52" s="3">
        <v>2181</v>
      </c>
      <c r="G52" s="4">
        <v>43784062</v>
      </c>
      <c r="H52" s="22">
        <v>22870202</v>
      </c>
      <c r="I52" s="3">
        <v>6246848</v>
      </c>
      <c r="J52" s="3">
        <v>10759966</v>
      </c>
      <c r="K52" s="3">
        <v>2076512</v>
      </c>
      <c r="L52" s="4">
        <v>3786876</v>
      </c>
      <c r="M52" s="22">
        <v>24653779</v>
      </c>
      <c r="N52" s="26">
        <v>507645</v>
      </c>
      <c r="O52" s="26">
        <v>1007750</v>
      </c>
      <c r="P52" s="26">
        <v>16274439</v>
      </c>
      <c r="Q52" s="26">
        <v>214157</v>
      </c>
      <c r="R52" s="27">
        <v>35679</v>
      </c>
      <c r="S52" s="22">
        <v>4788834</v>
      </c>
      <c r="T52" s="26">
        <v>21253472</v>
      </c>
      <c r="U52" s="26">
        <v>2618253</v>
      </c>
      <c r="V52" s="26">
        <v>30707</v>
      </c>
      <c r="W52" s="26">
        <v>9867361</v>
      </c>
      <c r="X52" s="26">
        <v>1982777</v>
      </c>
      <c r="Y52" s="27">
        <v>2091959</v>
      </c>
    </row>
    <row r="53" spans="1:27" x14ac:dyDescent="0.3">
      <c r="A53" s="1"/>
      <c r="B53" s="76" t="s">
        <v>2320</v>
      </c>
      <c r="C53" s="2" t="s">
        <v>86</v>
      </c>
      <c r="D53" s="2" t="s">
        <v>2451</v>
      </c>
      <c r="E53" s="2" t="s">
        <v>183</v>
      </c>
      <c r="F53" s="3">
        <v>43955</v>
      </c>
      <c r="G53" s="4">
        <v>907246494</v>
      </c>
      <c r="H53" s="22">
        <v>333848614</v>
      </c>
      <c r="I53" s="3">
        <v>95926121</v>
      </c>
      <c r="J53" s="3">
        <v>150680425</v>
      </c>
      <c r="K53" s="3">
        <v>30237287</v>
      </c>
      <c r="L53" s="4">
        <v>57004781</v>
      </c>
      <c r="M53" s="22">
        <v>493113683</v>
      </c>
      <c r="N53" s="26">
        <v>10228232</v>
      </c>
      <c r="O53" s="26">
        <v>20013380</v>
      </c>
      <c r="P53" s="26">
        <v>362590972</v>
      </c>
      <c r="Q53" s="26">
        <v>3940486</v>
      </c>
      <c r="R53" s="27">
        <v>797636</v>
      </c>
      <c r="S53" s="22">
        <v>93593898</v>
      </c>
      <c r="T53" s="26">
        <v>451994356</v>
      </c>
      <c r="U53" s="26">
        <v>48661443</v>
      </c>
      <c r="V53" s="26">
        <v>593648</v>
      </c>
      <c r="W53" s="26">
        <v>196629857</v>
      </c>
      <c r="X53" s="26">
        <v>42117605</v>
      </c>
      <c r="Y53" s="27">
        <v>42426429</v>
      </c>
      <c r="AA53" s="1"/>
    </row>
    <row r="54" spans="1:27" x14ac:dyDescent="0.3">
      <c r="A54" s="1"/>
      <c r="B54" s="75" t="s">
        <v>2321</v>
      </c>
      <c r="C54" s="2" t="s">
        <v>71</v>
      </c>
      <c r="D54" s="2" t="s">
        <v>56</v>
      </c>
      <c r="E54" s="2" t="s">
        <v>182</v>
      </c>
      <c r="F54" s="3">
        <v>7185</v>
      </c>
      <c r="G54" s="4">
        <v>149680398</v>
      </c>
      <c r="H54" s="22">
        <v>61640013</v>
      </c>
      <c r="I54" s="3">
        <v>18238311</v>
      </c>
      <c r="J54" s="3">
        <v>27444061</v>
      </c>
      <c r="K54" s="3">
        <v>5611607</v>
      </c>
      <c r="L54" s="4">
        <v>10346034</v>
      </c>
      <c r="M54" s="22">
        <v>80532466</v>
      </c>
      <c r="N54" s="26">
        <v>1672855</v>
      </c>
      <c r="O54" s="26">
        <v>3296209</v>
      </c>
      <c r="P54" s="26">
        <v>60597335</v>
      </c>
      <c r="Q54" s="26">
        <v>622292</v>
      </c>
      <c r="R54" s="27">
        <v>126383</v>
      </c>
      <c r="S54" s="22">
        <v>15498966</v>
      </c>
      <c r="T54" s="26">
        <v>74846168</v>
      </c>
      <c r="U54" s="26">
        <v>8047213</v>
      </c>
      <c r="V54" s="26">
        <v>96521</v>
      </c>
      <c r="W54" s="26">
        <v>31984900</v>
      </c>
      <c r="X54" s="26">
        <v>7031681</v>
      </c>
      <c r="Y54" s="27">
        <v>6927641</v>
      </c>
      <c r="AA54" s="1"/>
    </row>
    <row r="55" spans="1:27" x14ac:dyDescent="0.3">
      <c r="A55" s="1"/>
      <c r="B55" s="76" t="s">
        <v>2322</v>
      </c>
      <c r="C55" s="2" t="s">
        <v>143</v>
      </c>
      <c r="D55" s="2" t="s">
        <v>138</v>
      </c>
      <c r="E55" s="2" t="s">
        <v>183</v>
      </c>
      <c r="F55" s="3">
        <v>21065</v>
      </c>
      <c r="G55" s="4">
        <v>433767684</v>
      </c>
      <c r="H55" s="22">
        <v>176363478</v>
      </c>
      <c r="I55" s="3">
        <v>51123013</v>
      </c>
      <c r="J55" s="3">
        <v>79011803</v>
      </c>
      <c r="K55" s="3">
        <v>16151328</v>
      </c>
      <c r="L55" s="4">
        <v>30077334</v>
      </c>
      <c r="M55" s="22">
        <v>237056512</v>
      </c>
      <c r="N55" s="26">
        <v>4868360</v>
      </c>
      <c r="O55" s="26">
        <v>9625037</v>
      </c>
      <c r="P55" s="26">
        <v>171908392</v>
      </c>
      <c r="Q55" s="26">
        <v>1910988</v>
      </c>
      <c r="R55" s="27">
        <v>379133</v>
      </c>
      <c r="S55" s="22">
        <v>44655273</v>
      </c>
      <c r="T55" s="26">
        <v>216695157</v>
      </c>
      <c r="U55" s="26">
        <v>23263027</v>
      </c>
      <c r="V55" s="26">
        <v>288621</v>
      </c>
      <c r="W55" s="26">
        <v>93646325</v>
      </c>
      <c r="X55" s="26">
        <v>20239514</v>
      </c>
      <c r="Y55" s="27">
        <v>20365583</v>
      </c>
    </row>
    <row r="56" spans="1:27" x14ac:dyDescent="0.3">
      <c r="A56" s="1"/>
      <c r="B56" s="75" t="s">
        <v>2323</v>
      </c>
      <c r="C56" s="2" t="s">
        <v>111</v>
      </c>
      <c r="D56" s="2" t="s">
        <v>2451</v>
      </c>
      <c r="E56" s="2" t="s">
        <v>181</v>
      </c>
      <c r="F56" s="3">
        <v>1517</v>
      </c>
      <c r="G56" s="4">
        <v>34619956</v>
      </c>
      <c r="H56" s="22">
        <v>13888487</v>
      </c>
      <c r="I56" s="3">
        <v>3922890</v>
      </c>
      <c r="J56" s="3">
        <v>6278195</v>
      </c>
      <c r="K56" s="3">
        <v>1407037</v>
      </c>
      <c r="L56" s="4">
        <v>2280365</v>
      </c>
      <c r="M56" s="22">
        <v>19239627</v>
      </c>
      <c r="N56" s="26">
        <v>399391</v>
      </c>
      <c r="O56" s="26">
        <v>706285</v>
      </c>
      <c r="P56" s="26">
        <v>13283752</v>
      </c>
      <c r="Q56" s="26">
        <v>140740</v>
      </c>
      <c r="R56" s="27">
        <v>26497</v>
      </c>
      <c r="S56" s="22">
        <v>3326756</v>
      </c>
      <c r="T56" s="26">
        <v>16891763</v>
      </c>
      <c r="U56" s="26">
        <v>1494794</v>
      </c>
      <c r="V56" s="26">
        <v>19308</v>
      </c>
      <c r="W56" s="26">
        <v>7289900</v>
      </c>
      <c r="X56" s="26">
        <v>1524951</v>
      </c>
      <c r="Y56" s="27">
        <v>1477696</v>
      </c>
    </row>
    <row r="57" spans="1:27" x14ac:dyDescent="0.3">
      <c r="A57" s="1"/>
      <c r="B57" s="76" t="s">
        <v>2324</v>
      </c>
      <c r="C57" s="2" t="s">
        <v>128</v>
      </c>
      <c r="D57" s="2" t="s">
        <v>126</v>
      </c>
      <c r="E57" s="2" t="s">
        <v>181</v>
      </c>
      <c r="F57" s="3">
        <v>792</v>
      </c>
      <c r="G57" s="4">
        <v>15273510</v>
      </c>
      <c r="H57" s="22">
        <v>7924294</v>
      </c>
      <c r="I57" s="3">
        <v>2715753</v>
      </c>
      <c r="J57" s="3">
        <v>2919970</v>
      </c>
      <c r="K57" s="3">
        <v>726022</v>
      </c>
      <c r="L57" s="4">
        <v>1562549</v>
      </c>
      <c r="M57" s="22">
        <v>6302078</v>
      </c>
      <c r="N57" s="26">
        <v>240861</v>
      </c>
      <c r="O57" s="26">
        <v>452608</v>
      </c>
      <c r="P57" s="26">
        <v>7929172</v>
      </c>
      <c r="Q57" s="26">
        <v>81175</v>
      </c>
      <c r="R57" s="27">
        <v>15507</v>
      </c>
      <c r="S57" s="22">
        <v>1585805</v>
      </c>
      <c r="T57" s="26">
        <v>7597048</v>
      </c>
      <c r="U57" s="26">
        <v>954618</v>
      </c>
      <c r="V57" s="26">
        <v>13257</v>
      </c>
      <c r="W57" s="26">
        <v>2482716</v>
      </c>
      <c r="X57" s="26">
        <v>911078</v>
      </c>
      <c r="Y57" s="27">
        <v>741605</v>
      </c>
    </row>
    <row r="58" spans="1:27" x14ac:dyDescent="0.3">
      <c r="A58" s="1"/>
      <c r="B58" s="75" t="s">
        <v>2325</v>
      </c>
      <c r="C58" s="2" t="s">
        <v>81</v>
      </c>
      <c r="D58" s="2" t="s">
        <v>80</v>
      </c>
      <c r="E58" s="2" t="s">
        <v>183</v>
      </c>
      <c r="F58" s="3">
        <v>36483</v>
      </c>
      <c r="G58" s="4">
        <v>751456692</v>
      </c>
      <c r="H58" s="22">
        <v>262214657</v>
      </c>
      <c r="I58" s="3">
        <v>75660033</v>
      </c>
      <c r="J58" s="3">
        <v>117985987</v>
      </c>
      <c r="K58" s="3">
        <v>23888063</v>
      </c>
      <c r="L58" s="4">
        <v>44680574</v>
      </c>
      <c r="M58" s="22">
        <v>410112791</v>
      </c>
      <c r="N58" s="26">
        <v>8541214</v>
      </c>
      <c r="O58" s="26">
        <v>16562975</v>
      </c>
      <c r="P58" s="26">
        <v>298849653</v>
      </c>
      <c r="Q58" s="26">
        <v>3276675</v>
      </c>
      <c r="R58" s="27">
        <v>662882</v>
      </c>
      <c r="S58" s="22">
        <v>77137746</v>
      </c>
      <c r="T58" s="26">
        <v>376717805</v>
      </c>
      <c r="U58" s="26">
        <v>40046073</v>
      </c>
      <c r="V58" s="26">
        <v>495504</v>
      </c>
      <c r="W58" s="26">
        <v>162461671</v>
      </c>
      <c r="X58" s="26">
        <v>35090911</v>
      </c>
      <c r="Y58" s="27">
        <v>35220034</v>
      </c>
    </row>
    <row r="59" spans="1:27" x14ac:dyDescent="0.3">
      <c r="A59" s="1"/>
      <c r="B59" s="76" t="s">
        <v>2326</v>
      </c>
      <c r="C59" s="2" t="s">
        <v>104</v>
      </c>
      <c r="D59" s="2" t="s">
        <v>2451</v>
      </c>
      <c r="E59" s="2" t="s">
        <v>183</v>
      </c>
      <c r="F59" s="3">
        <v>6983</v>
      </c>
      <c r="G59" s="4">
        <v>144589228</v>
      </c>
      <c r="H59" s="22">
        <v>69159774</v>
      </c>
      <c r="I59" s="3">
        <v>19928697</v>
      </c>
      <c r="J59" s="3">
        <v>31479510</v>
      </c>
      <c r="K59" s="3">
        <v>6181939</v>
      </c>
      <c r="L59" s="4">
        <v>11569628</v>
      </c>
      <c r="M59" s="22">
        <v>79395455</v>
      </c>
      <c r="N59" s="26">
        <v>1593022</v>
      </c>
      <c r="O59" s="26">
        <v>3119619</v>
      </c>
      <c r="P59" s="26">
        <v>57219395</v>
      </c>
      <c r="Q59" s="26">
        <v>637599</v>
      </c>
      <c r="R59" s="27">
        <v>125664</v>
      </c>
      <c r="S59" s="22">
        <v>14951130</v>
      </c>
      <c r="T59" s="26">
        <v>74277882</v>
      </c>
      <c r="U59" s="26">
        <v>7917994</v>
      </c>
      <c r="V59" s="26">
        <v>92342</v>
      </c>
      <c r="W59" s="26">
        <v>31416858</v>
      </c>
      <c r="X59" s="26">
        <v>6656032</v>
      </c>
      <c r="Y59" s="27">
        <v>6746829</v>
      </c>
    </row>
    <row r="60" spans="1:27" x14ac:dyDescent="0.3">
      <c r="A60" s="1"/>
      <c r="B60" s="75" t="s">
        <v>2327</v>
      </c>
      <c r="C60" s="2" t="s">
        <v>48</v>
      </c>
      <c r="D60" s="2" t="s">
        <v>46</v>
      </c>
      <c r="E60" s="2" t="s">
        <v>183</v>
      </c>
      <c r="F60" s="3">
        <v>33326</v>
      </c>
      <c r="G60" s="4">
        <v>688326184</v>
      </c>
      <c r="H60" s="22">
        <v>290055830</v>
      </c>
      <c r="I60" s="3">
        <v>83371412</v>
      </c>
      <c r="J60" s="3">
        <v>130635452</v>
      </c>
      <c r="K60" s="3">
        <v>26480827</v>
      </c>
      <c r="L60" s="4">
        <v>49568139</v>
      </c>
      <c r="M60" s="22">
        <v>374697971</v>
      </c>
      <c r="N60" s="26">
        <v>7806910</v>
      </c>
      <c r="O60" s="26">
        <v>15109119</v>
      </c>
      <c r="P60" s="26">
        <v>275154282</v>
      </c>
      <c r="Q60" s="26">
        <v>2993438</v>
      </c>
      <c r="R60" s="27">
        <v>606655</v>
      </c>
      <c r="S60" s="22">
        <v>70987556</v>
      </c>
      <c r="T60" s="26">
        <v>343281147</v>
      </c>
      <c r="U60" s="26">
        <v>36803643</v>
      </c>
      <c r="V60" s="26">
        <v>453908</v>
      </c>
      <c r="W60" s="26">
        <v>147892263</v>
      </c>
      <c r="X60" s="26">
        <v>31634931</v>
      </c>
      <c r="Y60" s="27">
        <v>32190305</v>
      </c>
    </row>
    <row r="61" spans="1:27" x14ac:dyDescent="0.3">
      <c r="A61" s="1"/>
      <c r="B61" s="76" t="s">
        <v>2328</v>
      </c>
      <c r="C61" s="2" t="s">
        <v>87</v>
      </c>
      <c r="D61" s="2" t="s">
        <v>2451</v>
      </c>
      <c r="E61" s="2" t="s">
        <v>183</v>
      </c>
      <c r="F61" s="3">
        <v>34980</v>
      </c>
      <c r="G61" s="4">
        <v>720909672</v>
      </c>
      <c r="H61" s="22">
        <v>266422406</v>
      </c>
      <c r="I61" s="3">
        <v>76928797</v>
      </c>
      <c r="J61" s="3">
        <v>119688206</v>
      </c>
      <c r="K61" s="3">
        <v>24255805</v>
      </c>
      <c r="L61" s="4">
        <v>45549598</v>
      </c>
      <c r="M61" s="22">
        <v>394438314</v>
      </c>
      <c r="N61" s="26">
        <v>8190607</v>
      </c>
      <c r="O61" s="26">
        <v>15985375</v>
      </c>
      <c r="P61" s="26">
        <v>286007962</v>
      </c>
      <c r="Q61" s="26">
        <v>3142179</v>
      </c>
      <c r="R61" s="27">
        <v>634887</v>
      </c>
      <c r="S61" s="22">
        <v>74074980</v>
      </c>
      <c r="T61" s="26">
        <v>359076760</v>
      </c>
      <c r="U61" s="26">
        <v>38460377</v>
      </c>
      <c r="V61" s="26">
        <v>471539</v>
      </c>
      <c r="W61" s="26">
        <v>155319810</v>
      </c>
      <c r="X61" s="26">
        <v>33389206</v>
      </c>
      <c r="Y61" s="27">
        <v>33766362</v>
      </c>
    </row>
    <row r="62" spans="1:27" x14ac:dyDescent="0.3">
      <c r="A62" s="1"/>
      <c r="B62" s="75" t="s">
        <v>2329</v>
      </c>
      <c r="C62" s="2" t="s">
        <v>144</v>
      </c>
      <c r="D62" s="2" t="s">
        <v>138</v>
      </c>
      <c r="E62" s="2" t="s">
        <v>183</v>
      </c>
      <c r="F62" s="3">
        <v>24058</v>
      </c>
      <c r="G62" s="4">
        <v>493843490</v>
      </c>
      <c r="H62" s="22">
        <v>193328614</v>
      </c>
      <c r="I62" s="3">
        <v>55791461</v>
      </c>
      <c r="J62" s="3">
        <v>86894161</v>
      </c>
      <c r="K62" s="3">
        <v>17617004</v>
      </c>
      <c r="L62" s="4">
        <v>33025988</v>
      </c>
      <c r="M62" s="22">
        <v>270318608</v>
      </c>
      <c r="N62" s="26">
        <v>5608929</v>
      </c>
      <c r="O62" s="26">
        <v>10962707</v>
      </c>
      <c r="P62" s="26">
        <v>195799323</v>
      </c>
      <c r="Q62" s="26">
        <v>2140349</v>
      </c>
      <c r="R62" s="27">
        <v>434877</v>
      </c>
      <c r="S62" s="22">
        <v>51220425</v>
      </c>
      <c r="T62" s="26">
        <v>247423994</v>
      </c>
      <c r="U62" s="26">
        <v>26311982</v>
      </c>
      <c r="V62" s="26">
        <v>325714</v>
      </c>
      <c r="W62" s="26">
        <v>106321791</v>
      </c>
      <c r="X62" s="26">
        <v>22872933</v>
      </c>
      <c r="Y62" s="27">
        <v>23231318</v>
      </c>
    </row>
    <row r="63" spans="1:27" x14ac:dyDescent="0.3">
      <c r="A63" s="1"/>
      <c r="B63" s="76" t="s">
        <v>2330</v>
      </c>
      <c r="C63" s="2" t="s">
        <v>145</v>
      </c>
      <c r="D63" s="2" t="s">
        <v>138</v>
      </c>
      <c r="E63" s="2" t="s">
        <v>181</v>
      </c>
      <c r="F63" s="3">
        <v>2181</v>
      </c>
      <c r="G63" s="4">
        <v>45820530</v>
      </c>
      <c r="H63" s="22">
        <v>19027164</v>
      </c>
      <c r="I63" s="3">
        <v>5459999</v>
      </c>
      <c r="J63" s="3">
        <v>8673733</v>
      </c>
      <c r="K63" s="3">
        <v>1699618</v>
      </c>
      <c r="L63" s="4">
        <v>3193814</v>
      </c>
      <c r="M63" s="22">
        <v>26261417</v>
      </c>
      <c r="N63" s="26">
        <v>509158</v>
      </c>
      <c r="O63" s="26">
        <v>1097183</v>
      </c>
      <c r="P63" s="26">
        <v>16420936</v>
      </c>
      <c r="Q63" s="26">
        <v>210016</v>
      </c>
      <c r="R63" s="27">
        <v>42150</v>
      </c>
      <c r="S63" s="22">
        <v>4267452</v>
      </c>
      <c r="T63" s="26">
        <v>23555846</v>
      </c>
      <c r="U63" s="26">
        <v>2599466</v>
      </c>
      <c r="V63" s="26">
        <v>29877</v>
      </c>
      <c r="W63" s="26">
        <v>9292967</v>
      </c>
      <c r="X63" s="26">
        <v>2276562</v>
      </c>
      <c r="Y63" s="27">
        <v>2082157</v>
      </c>
    </row>
    <row r="64" spans="1:27" x14ac:dyDescent="0.3">
      <c r="A64" s="1"/>
      <c r="B64" s="75" t="s">
        <v>2331</v>
      </c>
      <c r="C64" s="2" t="s">
        <v>96</v>
      </c>
      <c r="D64" s="2" t="s">
        <v>2451</v>
      </c>
      <c r="E64" s="2" t="s">
        <v>181</v>
      </c>
      <c r="F64" s="3">
        <v>1385</v>
      </c>
      <c r="G64" s="4">
        <v>29528786</v>
      </c>
      <c r="H64" s="22">
        <v>14139998</v>
      </c>
      <c r="I64" s="3">
        <v>3746736</v>
      </c>
      <c r="J64" s="3">
        <v>6673131</v>
      </c>
      <c r="K64" s="3">
        <v>1280817</v>
      </c>
      <c r="L64" s="4">
        <v>2439314</v>
      </c>
      <c r="M64" s="22">
        <v>17840056</v>
      </c>
      <c r="N64" s="26">
        <v>309883</v>
      </c>
      <c r="O64" s="26">
        <v>631824</v>
      </c>
      <c r="P64" s="26">
        <v>10192045</v>
      </c>
      <c r="Q64" s="26">
        <v>143590</v>
      </c>
      <c r="R64" s="27">
        <v>25445</v>
      </c>
      <c r="S64" s="22">
        <v>3099384</v>
      </c>
      <c r="T64" s="26">
        <v>13328751</v>
      </c>
      <c r="U64" s="26">
        <v>1549527</v>
      </c>
      <c r="V64" s="26">
        <v>17896</v>
      </c>
      <c r="W64" s="26">
        <v>7038570</v>
      </c>
      <c r="X64" s="26">
        <v>1396676</v>
      </c>
      <c r="Y64" s="27">
        <v>1316936</v>
      </c>
    </row>
    <row r="65" spans="1:27" x14ac:dyDescent="0.3">
      <c r="A65" s="1"/>
      <c r="B65" s="76" t="s">
        <v>2332</v>
      </c>
      <c r="C65" s="2" t="s">
        <v>119</v>
      </c>
      <c r="D65" s="2" t="s">
        <v>117</v>
      </c>
      <c r="E65" s="2" t="s">
        <v>181</v>
      </c>
      <c r="F65" s="3">
        <v>1878</v>
      </c>
      <c r="G65" s="4">
        <v>37674658</v>
      </c>
      <c r="H65" s="22">
        <v>18610477</v>
      </c>
      <c r="I65" s="3">
        <v>5562889</v>
      </c>
      <c r="J65" s="3">
        <v>7851658</v>
      </c>
      <c r="K65" s="3">
        <v>1712828</v>
      </c>
      <c r="L65" s="4">
        <v>3483102</v>
      </c>
      <c r="M65" s="22">
        <v>19859464</v>
      </c>
      <c r="N65" s="26">
        <v>396680</v>
      </c>
      <c r="O65" s="26">
        <v>765525</v>
      </c>
      <c r="P65" s="26">
        <v>16225921</v>
      </c>
      <c r="Q65" s="26">
        <v>171653</v>
      </c>
      <c r="R65" s="27">
        <v>30079</v>
      </c>
      <c r="S65" s="22">
        <v>4383942</v>
      </c>
      <c r="T65" s="26">
        <v>20069340</v>
      </c>
      <c r="U65" s="26">
        <v>2114399</v>
      </c>
      <c r="V65" s="26">
        <v>28552</v>
      </c>
      <c r="W65" s="26">
        <v>7303441</v>
      </c>
      <c r="X65" s="26">
        <v>1695576</v>
      </c>
      <c r="Y65" s="27">
        <v>1830122</v>
      </c>
    </row>
    <row r="66" spans="1:27" x14ac:dyDescent="0.3">
      <c r="A66" s="1"/>
      <c r="B66" s="75" t="s">
        <v>2333</v>
      </c>
      <c r="C66" s="2" t="s">
        <v>27</v>
      </c>
      <c r="D66" s="2" t="s">
        <v>25</v>
      </c>
      <c r="E66" s="2" t="s">
        <v>183</v>
      </c>
      <c r="F66" s="3">
        <v>12636</v>
      </c>
      <c r="G66" s="4">
        <v>257613202</v>
      </c>
      <c r="H66" s="22">
        <v>111520886</v>
      </c>
      <c r="I66" s="3">
        <v>32512457</v>
      </c>
      <c r="J66" s="3">
        <v>49564882</v>
      </c>
      <c r="K66" s="3">
        <v>10246659</v>
      </c>
      <c r="L66" s="4">
        <v>19196888</v>
      </c>
      <c r="M66" s="22">
        <v>141284939</v>
      </c>
      <c r="N66" s="26">
        <v>2953446</v>
      </c>
      <c r="O66" s="26">
        <v>5651424</v>
      </c>
      <c r="P66" s="26">
        <v>101884625</v>
      </c>
      <c r="Q66" s="26">
        <v>1113858</v>
      </c>
      <c r="R66" s="27">
        <v>230409</v>
      </c>
      <c r="S66" s="22">
        <v>26594158</v>
      </c>
      <c r="T66" s="26">
        <v>131996172</v>
      </c>
      <c r="U66" s="26">
        <v>13706873</v>
      </c>
      <c r="V66" s="26">
        <v>169499</v>
      </c>
      <c r="W66" s="26">
        <v>56331955</v>
      </c>
      <c r="X66" s="26">
        <v>12070580</v>
      </c>
      <c r="Y66" s="27">
        <v>12216205</v>
      </c>
    </row>
    <row r="67" spans="1:27" x14ac:dyDescent="0.3">
      <c r="A67" s="1"/>
      <c r="B67" s="76" t="s">
        <v>2334</v>
      </c>
      <c r="C67" s="2" t="s">
        <v>76</v>
      </c>
      <c r="D67" s="2" t="s">
        <v>56</v>
      </c>
      <c r="E67" s="2" t="s">
        <v>181</v>
      </c>
      <c r="F67" s="3">
        <v>1686</v>
      </c>
      <c r="G67" s="4">
        <v>34619956</v>
      </c>
      <c r="H67" s="22">
        <v>17047302</v>
      </c>
      <c r="I67" s="3">
        <v>5133718</v>
      </c>
      <c r="J67" s="3">
        <v>7522569</v>
      </c>
      <c r="K67" s="3">
        <v>1414674</v>
      </c>
      <c r="L67" s="4">
        <v>2976341</v>
      </c>
      <c r="M67" s="22">
        <v>20326926</v>
      </c>
      <c r="N67" s="26">
        <v>409563</v>
      </c>
      <c r="O67" s="26">
        <v>714479</v>
      </c>
      <c r="P67" s="26">
        <v>11980066</v>
      </c>
      <c r="Q67" s="26">
        <v>133505</v>
      </c>
      <c r="R67" s="27">
        <v>26931</v>
      </c>
      <c r="S67" s="22">
        <v>3268334</v>
      </c>
      <c r="T67" s="26">
        <v>17882589</v>
      </c>
      <c r="U67" s="26">
        <v>2099708</v>
      </c>
      <c r="V67" s="26">
        <v>20812</v>
      </c>
      <c r="W67" s="26">
        <v>7072292</v>
      </c>
      <c r="X67" s="26">
        <v>1536555</v>
      </c>
      <c r="Y67" s="27">
        <v>1614473</v>
      </c>
    </row>
    <row r="68" spans="1:27" x14ac:dyDescent="0.3">
      <c r="A68" s="1"/>
      <c r="B68" s="75" t="s">
        <v>2335</v>
      </c>
      <c r="C68" s="2" t="s">
        <v>34</v>
      </c>
      <c r="D68" s="2" t="s">
        <v>31</v>
      </c>
      <c r="E68" s="2" t="s">
        <v>183</v>
      </c>
      <c r="F68" s="3">
        <v>15300</v>
      </c>
      <c r="G68" s="4">
        <v>317689008</v>
      </c>
      <c r="H68" s="22">
        <v>135205142</v>
      </c>
      <c r="I68" s="3">
        <v>39015185</v>
      </c>
      <c r="J68" s="3">
        <v>60698006</v>
      </c>
      <c r="K68" s="3">
        <v>12366333</v>
      </c>
      <c r="L68" s="4">
        <v>23125618</v>
      </c>
      <c r="M68" s="22">
        <v>173418065</v>
      </c>
      <c r="N68" s="26">
        <v>3558683</v>
      </c>
      <c r="O68" s="26">
        <v>7063788</v>
      </c>
      <c r="P68" s="26">
        <v>126770009</v>
      </c>
      <c r="Q68" s="26">
        <v>1356791</v>
      </c>
      <c r="R68" s="27">
        <v>281699</v>
      </c>
      <c r="S68" s="22">
        <v>32501673</v>
      </c>
      <c r="T68" s="26">
        <v>158391756</v>
      </c>
      <c r="U68" s="26">
        <v>16599157</v>
      </c>
      <c r="V68" s="26">
        <v>208034</v>
      </c>
      <c r="W68" s="26">
        <v>67938710</v>
      </c>
      <c r="X68" s="26">
        <v>14795827</v>
      </c>
      <c r="Y68" s="27">
        <v>14754476</v>
      </c>
    </row>
    <row r="69" spans="1:27" x14ac:dyDescent="0.3">
      <c r="A69" s="1"/>
      <c r="B69" s="76" t="s">
        <v>2336</v>
      </c>
      <c r="C69" s="2" t="s">
        <v>65</v>
      </c>
      <c r="D69" s="2" t="s">
        <v>56</v>
      </c>
      <c r="E69" s="2" t="s">
        <v>183</v>
      </c>
      <c r="F69" s="3">
        <v>15382</v>
      </c>
      <c r="G69" s="4">
        <v>313616072</v>
      </c>
      <c r="H69" s="22">
        <v>123301657</v>
      </c>
      <c r="I69" s="3">
        <v>35506367</v>
      </c>
      <c r="J69" s="3">
        <v>55198601</v>
      </c>
      <c r="K69" s="3">
        <v>11308847</v>
      </c>
      <c r="L69" s="4">
        <v>21287842</v>
      </c>
      <c r="M69" s="22">
        <v>170427583</v>
      </c>
      <c r="N69" s="26">
        <v>3565348</v>
      </c>
      <c r="O69" s="26">
        <v>7038448</v>
      </c>
      <c r="P69" s="26">
        <v>125821215</v>
      </c>
      <c r="Q69" s="26">
        <v>1365414</v>
      </c>
      <c r="R69" s="27">
        <v>275741</v>
      </c>
      <c r="S69" s="22">
        <v>32292526</v>
      </c>
      <c r="T69" s="26">
        <v>161012970</v>
      </c>
      <c r="U69" s="26">
        <v>16973814</v>
      </c>
      <c r="V69" s="26">
        <v>208040</v>
      </c>
      <c r="W69" s="26">
        <v>68233765</v>
      </c>
      <c r="X69" s="26">
        <v>14564649</v>
      </c>
      <c r="Y69" s="27">
        <v>14872798</v>
      </c>
    </row>
    <row r="70" spans="1:27" x14ac:dyDescent="0.3">
      <c r="A70" s="1"/>
      <c r="B70" s="75" t="s">
        <v>2337</v>
      </c>
      <c r="C70" s="2" t="s">
        <v>4</v>
      </c>
      <c r="D70" s="2" t="s">
        <v>2</v>
      </c>
      <c r="E70" s="2" t="s">
        <v>182</v>
      </c>
      <c r="F70" s="3">
        <v>8883</v>
      </c>
      <c r="G70" s="4">
        <v>181245652</v>
      </c>
      <c r="H70" s="22">
        <v>83827393</v>
      </c>
      <c r="I70" s="3">
        <v>24399308</v>
      </c>
      <c r="J70" s="3">
        <v>37398989</v>
      </c>
      <c r="K70" s="3">
        <v>7535854</v>
      </c>
      <c r="L70" s="4">
        <v>14493242</v>
      </c>
      <c r="M70" s="22">
        <v>98942893</v>
      </c>
      <c r="N70" s="26">
        <v>2093549</v>
      </c>
      <c r="O70" s="26">
        <v>3989219</v>
      </c>
      <c r="P70" s="26">
        <v>71591373</v>
      </c>
      <c r="Q70" s="26">
        <v>786404</v>
      </c>
      <c r="R70" s="27">
        <v>160395</v>
      </c>
      <c r="S70" s="22">
        <v>19172200</v>
      </c>
      <c r="T70" s="26">
        <v>89439540</v>
      </c>
      <c r="U70" s="26">
        <v>9737603</v>
      </c>
      <c r="V70" s="26">
        <v>120967</v>
      </c>
      <c r="W70" s="26">
        <v>40512090</v>
      </c>
      <c r="X70" s="26">
        <v>8341700</v>
      </c>
      <c r="Y70" s="27">
        <v>8574180</v>
      </c>
    </row>
    <row r="71" spans="1:27" x14ac:dyDescent="0.3">
      <c r="A71" s="1"/>
      <c r="B71" s="76" t="s">
        <v>2338</v>
      </c>
      <c r="C71" s="2" t="s">
        <v>146</v>
      </c>
      <c r="D71" s="2" t="s">
        <v>138</v>
      </c>
      <c r="E71" s="2" t="s">
        <v>183</v>
      </c>
      <c r="F71" s="3">
        <v>48097</v>
      </c>
      <c r="G71" s="4">
        <v>984632278</v>
      </c>
      <c r="H71" s="22">
        <v>352007848</v>
      </c>
      <c r="I71" s="3">
        <v>101186055</v>
      </c>
      <c r="J71" s="3">
        <v>158938075</v>
      </c>
      <c r="K71" s="3">
        <v>32024653</v>
      </c>
      <c r="L71" s="4">
        <v>59859065</v>
      </c>
      <c r="M71" s="22">
        <v>534835676</v>
      </c>
      <c r="N71" s="26">
        <v>11218159</v>
      </c>
      <c r="O71" s="26">
        <v>21914573</v>
      </c>
      <c r="P71" s="26">
        <v>394344809</v>
      </c>
      <c r="Q71" s="26">
        <v>4304814</v>
      </c>
      <c r="R71" s="27">
        <v>869831</v>
      </c>
      <c r="S71" s="22">
        <v>102021617</v>
      </c>
      <c r="T71" s="26">
        <v>498768698</v>
      </c>
      <c r="U71" s="26">
        <v>52853592</v>
      </c>
      <c r="V71" s="26">
        <v>650620</v>
      </c>
      <c r="W71" s="26">
        <v>214543415</v>
      </c>
      <c r="X71" s="26">
        <v>45899639</v>
      </c>
      <c r="Y71" s="27">
        <v>46424621</v>
      </c>
    </row>
    <row r="72" spans="1:27" x14ac:dyDescent="0.3">
      <c r="A72" s="1"/>
      <c r="B72" s="75" t="s">
        <v>2339</v>
      </c>
      <c r="C72" s="2" t="s">
        <v>66</v>
      </c>
      <c r="D72" s="2" t="s">
        <v>56</v>
      </c>
      <c r="E72" s="2" t="s">
        <v>183</v>
      </c>
      <c r="F72" s="3">
        <v>6553</v>
      </c>
      <c r="G72" s="4">
        <v>133388654</v>
      </c>
      <c r="H72" s="22">
        <v>57729227</v>
      </c>
      <c r="I72" s="3">
        <v>16282277</v>
      </c>
      <c r="J72" s="3">
        <v>26620980</v>
      </c>
      <c r="K72" s="3">
        <v>5162821</v>
      </c>
      <c r="L72" s="4">
        <v>9663149</v>
      </c>
      <c r="M72" s="22">
        <v>74079126</v>
      </c>
      <c r="N72" s="26">
        <v>1576504</v>
      </c>
      <c r="O72" s="26">
        <v>2877915</v>
      </c>
      <c r="P72" s="26">
        <v>52217783</v>
      </c>
      <c r="Q72" s="26">
        <v>580700</v>
      </c>
      <c r="R72" s="27">
        <v>117584</v>
      </c>
      <c r="S72" s="22">
        <v>13923137</v>
      </c>
      <c r="T72" s="26">
        <v>67152236</v>
      </c>
      <c r="U72" s="26">
        <v>7449814</v>
      </c>
      <c r="V72" s="26">
        <v>89258</v>
      </c>
      <c r="W72" s="26">
        <v>29222367</v>
      </c>
      <c r="X72" s="26">
        <v>6358061</v>
      </c>
      <c r="Y72" s="27">
        <v>6330234</v>
      </c>
      <c r="AA72" s="1"/>
    </row>
    <row r="73" spans="1:27" x14ac:dyDescent="0.3">
      <c r="A73" s="1"/>
      <c r="B73" s="76" t="s">
        <v>2340</v>
      </c>
      <c r="C73" s="2" t="s">
        <v>77</v>
      </c>
      <c r="D73" s="2" t="s">
        <v>56</v>
      </c>
      <c r="E73" s="2" t="s">
        <v>183</v>
      </c>
      <c r="F73" s="3">
        <v>33600</v>
      </c>
      <c r="G73" s="4">
        <v>695453822</v>
      </c>
      <c r="H73" s="22">
        <v>273923429</v>
      </c>
      <c r="I73" s="3">
        <v>78721868</v>
      </c>
      <c r="J73" s="3">
        <v>123696229</v>
      </c>
      <c r="K73" s="3">
        <v>24845478</v>
      </c>
      <c r="L73" s="4">
        <v>46659854</v>
      </c>
      <c r="M73" s="22">
        <v>379008164</v>
      </c>
      <c r="N73" s="26">
        <v>7851740</v>
      </c>
      <c r="O73" s="26">
        <v>15410716</v>
      </c>
      <c r="P73" s="26">
        <v>276651511</v>
      </c>
      <c r="Q73" s="26">
        <v>3019534</v>
      </c>
      <c r="R73" s="27">
        <v>609125</v>
      </c>
      <c r="S73" s="22">
        <v>71652955</v>
      </c>
      <c r="T73" s="26">
        <v>347287514</v>
      </c>
      <c r="U73" s="26">
        <v>37014965</v>
      </c>
      <c r="V73" s="26">
        <v>457482</v>
      </c>
      <c r="W73" s="26">
        <v>150203906</v>
      </c>
      <c r="X73" s="26">
        <v>32199211</v>
      </c>
      <c r="Y73" s="27">
        <v>32444538</v>
      </c>
      <c r="AA73" s="1"/>
    </row>
    <row r="74" spans="1:27" x14ac:dyDescent="0.3">
      <c r="A74" s="1"/>
      <c r="B74" s="75" t="s">
        <v>2341</v>
      </c>
      <c r="C74" s="2" t="s">
        <v>5</v>
      </c>
      <c r="D74" s="2" t="s">
        <v>2</v>
      </c>
      <c r="E74" s="2" t="s">
        <v>181</v>
      </c>
      <c r="F74" s="3">
        <v>1076</v>
      </c>
      <c r="G74" s="4">
        <v>21382914</v>
      </c>
      <c r="H74" s="22">
        <v>9323091</v>
      </c>
      <c r="I74" s="3">
        <v>3258970</v>
      </c>
      <c r="J74" s="3">
        <v>3813360</v>
      </c>
      <c r="K74" s="3">
        <v>829867</v>
      </c>
      <c r="L74" s="4">
        <v>1420894</v>
      </c>
      <c r="M74" s="22">
        <v>13054192</v>
      </c>
      <c r="N74" s="26">
        <v>301337</v>
      </c>
      <c r="O74" s="26">
        <v>411647</v>
      </c>
      <c r="P74" s="26">
        <v>7004316</v>
      </c>
      <c r="Q74" s="26">
        <v>117520</v>
      </c>
      <c r="R74" s="27">
        <v>17343</v>
      </c>
      <c r="S74" s="22">
        <v>2266704</v>
      </c>
      <c r="T74" s="26">
        <v>10380009</v>
      </c>
      <c r="U74" s="26">
        <v>1354579</v>
      </c>
      <c r="V74" s="26">
        <v>16795</v>
      </c>
      <c r="W74" s="26">
        <v>4877163</v>
      </c>
      <c r="X74" s="26">
        <v>878005</v>
      </c>
      <c r="Y74" s="27">
        <v>1040490</v>
      </c>
    </row>
    <row r="75" spans="1:27" x14ac:dyDescent="0.3">
      <c r="A75" s="1"/>
      <c r="B75" s="76" t="s">
        <v>2342</v>
      </c>
      <c r="C75" s="2" t="s">
        <v>88</v>
      </c>
      <c r="D75" s="2" t="s">
        <v>2451</v>
      </c>
      <c r="E75" s="2" t="s">
        <v>181</v>
      </c>
      <c r="F75" s="3">
        <v>1434</v>
      </c>
      <c r="G75" s="4">
        <v>28510552</v>
      </c>
      <c r="H75" s="22">
        <v>13619407</v>
      </c>
      <c r="I75" s="3">
        <v>3689586</v>
      </c>
      <c r="J75" s="3">
        <v>6343397</v>
      </c>
      <c r="K75" s="3">
        <v>1220608</v>
      </c>
      <c r="L75" s="4">
        <v>2365816</v>
      </c>
      <c r="M75" s="22">
        <v>17421929</v>
      </c>
      <c r="N75" s="26">
        <v>290900</v>
      </c>
      <c r="O75" s="26">
        <v>552544</v>
      </c>
      <c r="P75" s="26">
        <v>10021328</v>
      </c>
      <c r="Q75" s="26">
        <v>145659</v>
      </c>
      <c r="R75" s="27">
        <v>25457</v>
      </c>
      <c r="S75" s="22">
        <v>3381053</v>
      </c>
      <c r="T75" s="26">
        <v>15418359</v>
      </c>
      <c r="U75" s="26">
        <v>1377730</v>
      </c>
      <c r="V75" s="26">
        <v>17981</v>
      </c>
      <c r="W75" s="26">
        <v>5456059</v>
      </c>
      <c r="X75" s="26">
        <v>1351193</v>
      </c>
      <c r="Y75" s="27">
        <v>1364137</v>
      </c>
    </row>
    <row r="76" spans="1:27" x14ac:dyDescent="0.3">
      <c r="A76" s="1"/>
      <c r="B76" s="75" t="s">
        <v>2343</v>
      </c>
      <c r="C76" s="2" t="s">
        <v>82</v>
      </c>
      <c r="D76" s="2" t="s">
        <v>80</v>
      </c>
      <c r="E76" s="2" t="s">
        <v>183</v>
      </c>
      <c r="F76" s="3">
        <v>38368</v>
      </c>
      <c r="G76" s="4">
        <v>789131350</v>
      </c>
      <c r="H76" s="22">
        <v>325162516</v>
      </c>
      <c r="I76" s="3">
        <v>93889627</v>
      </c>
      <c r="J76" s="3">
        <v>146253190</v>
      </c>
      <c r="K76" s="3">
        <v>29463370</v>
      </c>
      <c r="L76" s="4">
        <v>55556329</v>
      </c>
      <c r="M76" s="22">
        <v>428994242</v>
      </c>
      <c r="N76" s="26">
        <v>8870882</v>
      </c>
      <c r="O76" s="26">
        <v>17425111</v>
      </c>
      <c r="P76" s="26">
        <v>315928088</v>
      </c>
      <c r="Q76" s="26">
        <v>3457431</v>
      </c>
      <c r="R76" s="27">
        <v>696054</v>
      </c>
      <c r="S76" s="22">
        <v>81457054</v>
      </c>
      <c r="T76" s="26">
        <v>396602599</v>
      </c>
      <c r="U76" s="26">
        <v>42061728</v>
      </c>
      <c r="V76" s="26">
        <v>519482</v>
      </c>
      <c r="W76" s="26">
        <v>171709582</v>
      </c>
      <c r="X76" s="26">
        <v>36805314</v>
      </c>
      <c r="Y76" s="27">
        <v>37073517</v>
      </c>
    </row>
    <row r="77" spans="1:27" x14ac:dyDescent="0.3">
      <c r="A77" s="1"/>
      <c r="B77" s="76" t="s">
        <v>2344</v>
      </c>
      <c r="C77" s="2" t="s">
        <v>6</v>
      </c>
      <c r="D77" s="2" t="s">
        <v>2</v>
      </c>
      <c r="E77" s="2" t="s">
        <v>181</v>
      </c>
      <c r="F77" s="3">
        <v>2128</v>
      </c>
      <c r="G77" s="4">
        <v>42765828</v>
      </c>
      <c r="H77" s="22">
        <v>18488874</v>
      </c>
      <c r="I77" s="3">
        <v>5784551</v>
      </c>
      <c r="J77" s="3">
        <v>7683176</v>
      </c>
      <c r="K77" s="3">
        <v>1763648</v>
      </c>
      <c r="L77" s="4">
        <v>3257499</v>
      </c>
      <c r="M77" s="22">
        <v>24245117</v>
      </c>
      <c r="N77" s="26">
        <v>460490</v>
      </c>
      <c r="O77" s="26">
        <v>900798</v>
      </c>
      <c r="P77" s="26">
        <v>16533794</v>
      </c>
      <c r="Q77" s="26">
        <v>206962</v>
      </c>
      <c r="R77" s="27">
        <v>34930</v>
      </c>
      <c r="S77" s="22">
        <v>4688523</v>
      </c>
      <c r="T77" s="26">
        <v>20553141</v>
      </c>
      <c r="U77" s="26">
        <v>2432104</v>
      </c>
      <c r="V77" s="26">
        <v>25590</v>
      </c>
      <c r="W77" s="26">
        <v>10370254</v>
      </c>
      <c r="X77" s="26">
        <v>2215126</v>
      </c>
      <c r="Y77" s="27">
        <v>2075418</v>
      </c>
    </row>
    <row r="78" spans="1:27" x14ac:dyDescent="0.3">
      <c r="A78" s="1"/>
      <c r="B78" s="75" t="s">
        <v>2345</v>
      </c>
      <c r="C78" s="2" t="s">
        <v>129</v>
      </c>
      <c r="D78" s="2" t="s">
        <v>126</v>
      </c>
      <c r="E78" s="2" t="s">
        <v>183</v>
      </c>
      <c r="F78" s="3">
        <v>32908</v>
      </c>
      <c r="G78" s="4">
        <v>677125610</v>
      </c>
      <c r="H78" s="22">
        <v>267393260</v>
      </c>
      <c r="I78" s="3">
        <v>77107782</v>
      </c>
      <c r="J78" s="3">
        <v>120681542</v>
      </c>
      <c r="K78" s="3">
        <v>24220838</v>
      </c>
      <c r="L78" s="4">
        <v>45383098</v>
      </c>
      <c r="M78" s="22">
        <v>369122531</v>
      </c>
      <c r="N78" s="26">
        <v>7603956</v>
      </c>
      <c r="O78" s="26">
        <v>15046880</v>
      </c>
      <c r="P78" s="26">
        <v>269476752</v>
      </c>
      <c r="Q78" s="26">
        <v>2952476</v>
      </c>
      <c r="R78" s="27">
        <v>601091</v>
      </c>
      <c r="S78" s="22">
        <v>70156183</v>
      </c>
      <c r="T78" s="26">
        <v>338727724</v>
      </c>
      <c r="U78" s="26">
        <v>36370584</v>
      </c>
      <c r="V78" s="26">
        <v>447252</v>
      </c>
      <c r="W78" s="26">
        <v>147069106</v>
      </c>
      <c r="X78" s="26">
        <v>31663743</v>
      </c>
      <c r="Y78" s="27">
        <v>31803634</v>
      </c>
    </row>
    <row r="79" spans="1:27" x14ac:dyDescent="0.3">
      <c r="A79" s="1"/>
      <c r="B79" s="76" t="s">
        <v>2346</v>
      </c>
      <c r="C79" s="2" t="s">
        <v>97</v>
      </c>
      <c r="D79" s="2" t="s">
        <v>2451</v>
      </c>
      <c r="E79" s="2" t="s">
        <v>183</v>
      </c>
      <c r="F79" s="3">
        <v>36430</v>
      </c>
      <c r="G79" s="4">
        <v>748401990</v>
      </c>
      <c r="H79" s="22">
        <v>263391767</v>
      </c>
      <c r="I79" s="3">
        <v>76195197</v>
      </c>
      <c r="J79" s="3">
        <v>118087474</v>
      </c>
      <c r="K79" s="3">
        <v>23888716</v>
      </c>
      <c r="L79" s="4">
        <v>45220380</v>
      </c>
      <c r="M79" s="22">
        <v>406648099</v>
      </c>
      <c r="N79" s="26">
        <v>8476718</v>
      </c>
      <c r="O79" s="26">
        <v>16674158</v>
      </c>
      <c r="P79" s="26">
        <v>299557314</v>
      </c>
      <c r="Q79" s="26">
        <v>3253069</v>
      </c>
      <c r="R79" s="27">
        <v>659134</v>
      </c>
      <c r="S79" s="22">
        <v>77407934</v>
      </c>
      <c r="T79" s="26">
        <v>374613871</v>
      </c>
      <c r="U79" s="26">
        <v>39854634</v>
      </c>
      <c r="V79" s="26">
        <v>494322</v>
      </c>
      <c r="W79" s="26">
        <v>161353454</v>
      </c>
      <c r="X79" s="26">
        <v>34670476</v>
      </c>
      <c r="Y79" s="27">
        <v>35194766</v>
      </c>
    </row>
    <row r="80" spans="1:27" x14ac:dyDescent="0.3">
      <c r="A80" s="1"/>
      <c r="B80" s="75" t="s">
        <v>2347</v>
      </c>
      <c r="C80" s="2" t="s">
        <v>7</v>
      </c>
      <c r="D80" s="2" t="s">
        <v>2</v>
      </c>
      <c r="E80" s="2" t="s">
        <v>182</v>
      </c>
      <c r="F80" s="3">
        <v>8321</v>
      </c>
      <c r="G80" s="4">
        <v>170045078</v>
      </c>
      <c r="H80" s="22">
        <v>70044274</v>
      </c>
      <c r="I80" s="3">
        <v>20486356</v>
      </c>
      <c r="J80" s="3">
        <v>31262543</v>
      </c>
      <c r="K80" s="3">
        <v>6376036</v>
      </c>
      <c r="L80" s="4">
        <v>11919339</v>
      </c>
      <c r="M80" s="22">
        <v>90996733</v>
      </c>
      <c r="N80" s="26">
        <v>1947121</v>
      </c>
      <c r="O80" s="26">
        <v>3788167</v>
      </c>
      <c r="P80" s="26">
        <v>69480270</v>
      </c>
      <c r="Q80" s="26">
        <v>727330</v>
      </c>
      <c r="R80" s="27">
        <v>150739</v>
      </c>
      <c r="S80" s="22">
        <v>17485475</v>
      </c>
      <c r="T80" s="26">
        <v>86818094</v>
      </c>
      <c r="U80" s="26">
        <v>9135061</v>
      </c>
      <c r="V80" s="26">
        <v>113566</v>
      </c>
      <c r="W80" s="26">
        <v>36180099</v>
      </c>
      <c r="X80" s="26">
        <v>7885009</v>
      </c>
      <c r="Y80" s="27">
        <v>8056437</v>
      </c>
    </row>
    <row r="81" spans="1:27" x14ac:dyDescent="0.3">
      <c r="A81" s="1"/>
      <c r="B81" s="76" t="s">
        <v>2348</v>
      </c>
      <c r="C81" s="2" t="s">
        <v>67</v>
      </c>
      <c r="D81" s="2" t="s">
        <v>56</v>
      </c>
      <c r="E81" s="2" t="s">
        <v>181</v>
      </c>
      <c r="F81" s="3">
        <v>2186</v>
      </c>
      <c r="G81" s="4">
        <v>44802296</v>
      </c>
      <c r="H81" s="22">
        <v>20344902</v>
      </c>
      <c r="I81" s="3">
        <v>6032986</v>
      </c>
      <c r="J81" s="3">
        <v>9147825</v>
      </c>
      <c r="K81" s="3">
        <v>1852403</v>
      </c>
      <c r="L81" s="4">
        <v>3311688</v>
      </c>
      <c r="M81" s="22">
        <v>23567483</v>
      </c>
      <c r="N81" s="26">
        <v>500776</v>
      </c>
      <c r="O81" s="26">
        <v>926820</v>
      </c>
      <c r="P81" s="26">
        <v>19186939</v>
      </c>
      <c r="Q81" s="26">
        <v>211650</v>
      </c>
      <c r="R81" s="27">
        <v>41261</v>
      </c>
      <c r="S81" s="22">
        <v>4332833</v>
      </c>
      <c r="T81" s="26">
        <v>20372872</v>
      </c>
      <c r="U81" s="26">
        <v>2281830</v>
      </c>
      <c r="V81" s="26">
        <v>27432</v>
      </c>
      <c r="W81" s="26">
        <v>8707432</v>
      </c>
      <c r="X81" s="26">
        <v>2190305</v>
      </c>
      <c r="Y81" s="27">
        <v>2131717</v>
      </c>
    </row>
    <row r="82" spans="1:27" x14ac:dyDescent="0.3">
      <c r="A82" s="1"/>
      <c r="B82" s="75" t="s">
        <v>2349</v>
      </c>
      <c r="C82" s="2" t="s">
        <v>8</v>
      </c>
      <c r="D82" s="2" t="s">
        <v>2</v>
      </c>
      <c r="E82" s="2" t="s">
        <v>182</v>
      </c>
      <c r="F82" s="3">
        <v>2299</v>
      </c>
      <c r="G82" s="4">
        <v>48875232</v>
      </c>
      <c r="H82" s="22">
        <v>23851682</v>
      </c>
      <c r="I82" s="3">
        <v>6490046</v>
      </c>
      <c r="J82" s="3">
        <v>11352071</v>
      </c>
      <c r="K82" s="3">
        <v>2237077</v>
      </c>
      <c r="L82" s="4">
        <v>3772488</v>
      </c>
      <c r="M82" s="22">
        <v>28133789</v>
      </c>
      <c r="N82" s="26">
        <v>529208</v>
      </c>
      <c r="O82" s="26">
        <v>962541</v>
      </c>
      <c r="P82" s="26">
        <v>18352131</v>
      </c>
      <c r="Q82" s="26">
        <v>222087</v>
      </c>
      <c r="R82" s="27">
        <v>43877</v>
      </c>
      <c r="S82" s="22">
        <v>4730024</v>
      </c>
      <c r="T82" s="26">
        <v>24993296</v>
      </c>
      <c r="U82" s="26">
        <v>2779138</v>
      </c>
      <c r="V82" s="26">
        <v>30238</v>
      </c>
      <c r="W82" s="26">
        <v>11098210</v>
      </c>
      <c r="X82" s="26">
        <v>2365420</v>
      </c>
      <c r="Y82" s="27">
        <v>2206981</v>
      </c>
    </row>
    <row r="83" spans="1:27" x14ac:dyDescent="0.3">
      <c r="A83" s="1"/>
      <c r="B83" s="76" t="s">
        <v>2350</v>
      </c>
      <c r="C83" s="2" t="s">
        <v>49</v>
      </c>
      <c r="D83" s="2" t="s">
        <v>46</v>
      </c>
      <c r="E83" s="2" t="s">
        <v>183</v>
      </c>
      <c r="F83" s="3">
        <v>48761</v>
      </c>
      <c r="G83" s="4">
        <v>1008051660</v>
      </c>
      <c r="H83" s="22">
        <v>425821992</v>
      </c>
      <c r="I83" s="3">
        <v>122643017</v>
      </c>
      <c r="J83" s="3">
        <v>191731038</v>
      </c>
      <c r="K83" s="3">
        <v>38850100</v>
      </c>
      <c r="L83" s="4">
        <v>72597837</v>
      </c>
      <c r="M83" s="22">
        <v>549365431</v>
      </c>
      <c r="N83" s="26">
        <v>11385787</v>
      </c>
      <c r="O83" s="26">
        <v>22247159</v>
      </c>
      <c r="P83" s="26">
        <v>401622201</v>
      </c>
      <c r="Q83" s="26">
        <v>4354149</v>
      </c>
      <c r="R83" s="27">
        <v>887523</v>
      </c>
      <c r="S83" s="22">
        <v>103083483</v>
      </c>
      <c r="T83" s="26">
        <v>502210102</v>
      </c>
      <c r="U83" s="26">
        <v>53575383</v>
      </c>
      <c r="V83" s="26">
        <v>660622</v>
      </c>
      <c r="W83" s="26">
        <v>217622643</v>
      </c>
      <c r="X83" s="26">
        <v>46437034</v>
      </c>
      <c r="Y83" s="27">
        <v>47096263</v>
      </c>
      <c r="AA83" s="1"/>
    </row>
    <row r="84" spans="1:27" x14ac:dyDescent="0.3">
      <c r="A84" s="1"/>
      <c r="B84" s="75" t="s">
        <v>2351</v>
      </c>
      <c r="C84" s="2" t="s">
        <v>35</v>
      </c>
      <c r="D84" s="2" t="s">
        <v>31</v>
      </c>
      <c r="E84" s="2" t="s">
        <v>183</v>
      </c>
      <c r="F84" s="3">
        <v>9993</v>
      </c>
      <c r="G84" s="4">
        <v>207719736</v>
      </c>
      <c r="H84" s="22">
        <v>87351768</v>
      </c>
      <c r="I84" s="3">
        <v>25512535</v>
      </c>
      <c r="J84" s="3">
        <v>39167849</v>
      </c>
      <c r="K84" s="3">
        <v>7956637</v>
      </c>
      <c r="L84" s="4">
        <v>14714747</v>
      </c>
      <c r="M84" s="22">
        <v>113591848</v>
      </c>
      <c r="N84" s="26">
        <v>2274375</v>
      </c>
      <c r="O84" s="26">
        <v>4532656</v>
      </c>
      <c r="P84" s="26">
        <v>82949630</v>
      </c>
      <c r="Q84" s="26">
        <v>881860</v>
      </c>
      <c r="R84" s="27">
        <v>176895</v>
      </c>
      <c r="S84" s="22">
        <v>21160205</v>
      </c>
      <c r="T84" s="26">
        <v>104039792</v>
      </c>
      <c r="U84" s="26">
        <v>11205866</v>
      </c>
      <c r="V84" s="26">
        <v>137495</v>
      </c>
      <c r="W84" s="26">
        <v>43612294</v>
      </c>
      <c r="X84" s="26">
        <v>9317905</v>
      </c>
      <c r="Y84" s="27">
        <v>9634679</v>
      </c>
      <c r="AA84" s="1"/>
    </row>
    <row r="85" spans="1:27" x14ac:dyDescent="0.3">
      <c r="A85" s="1"/>
      <c r="B85" s="76" t="s">
        <v>2352</v>
      </c>
      <c r="C85" s="2" t="s">
        <v>9</v>
      </c>
      <c r="D85" s="2" t="s">
        <v>2</v>
      </c>
      <c r="E85" s="2" t="s">
        <v>183</v>
      </c>
      <c r="F85" s="3">
        <v>38939</v>
      </c>
      <c r="G85" s="4">
        <v>798295456</v>
      </c>
      <c r="H85" s="22">
        <v>307499645</v>
      </c>
      <c r="I85" s="3">
        <v>88210756</v>
      </c>
      <c r="J85" s="3">
        <v>138879729</v>
      </c>
      <c r="K85" s="3">
        <v>28048363</v>
      </c>
      <c r="L85" s="4">
        <v>52360797</v>
      </c>
      <c r="M85" s="22">
        <v>435680097</v>
      </c>
      <c r="N85" s="26">
        <v>9081760</v>
      </c>
      <c r="O85" s="26">
        <v>17665818</v>
      </c>
      <c r="P85" s="26">
        <v>317850218</v>
      </c>
      <c r="Q85" s="26">
        <v>3491160</v>
      </c>
      <c r="R85" s="27">
        <v>708267</v>
      </c>
      <c r="S85" s="22">
        <v>82835573</v>
      </c>
      <c r="T85" s="26">
        <v>403645433</v>
      </c>
      <c r="U85" s="26">
        <v>42662186</v>
      </c>
      <c r="V85" s="26">
        <v>529928</v>
      </c>
      <c r="W85" s="26">
        <v>172733650</v>
      </c>
      <c r="X85" s="26">
        <v>37278549</v>
      </c>
      <c r="Y85" s="27">
        <v>37606073</v>
      </c>
    </row>
    <row r="86" spans="1:27" x14ac:dyDescent="0.3">
      <c r="A86" s="1"/>
      <c r="B86" s="75" t="s">
        <v>2353</v>
      </c>
      <c r="C86" s="2" t="s">
        <v>36</v>
      </c>
      <c r="D86" s="2" t="s">
        <v>31</v>
      </c>
      <c r="E86" s="2" t="s">
        <v>181</v>
      </c>
      <c r="F86" s="3">
        <v>518</v>
      </c>
      <c r="G86" s="4">
        <v>13237042</v>
      </c>
      <c r="H86" s="22">
        <v>5072517</v>
      </c>
      <c r="I86" s="3">
        <v>1264229</v>
      </c>
      <c r="J86" s="3">
        <v>2583923</v>
      </c>
      <c r="K86" s="3">
        <v>433682</v>
      </c>
      <c r="L86" s="4">
        <v>790683</v>
      </c>
      <c r="M86" s="22">
        <v>8979342</v>
      </c>
      <c r="N86" s="26">
        <v>111631</v>
      </c>
      <c r="O86" s="26">
        <v>145072</v>
      </c>
      <c r="P86" s="26">
        <v>3736985</v>
      </c>
      <c r="Q86" s="26">
        <v>45137</v>
      </c>
      <c r="R86" s="27">
        <v>7734</v>
      </c>
      <c r="S86" s="22">
        <v>1428676</v>
      </c>
      <c r="T86" s="26">
        <v>6620396</v>
      </c>
      <c r="U86" s="26">
        <v>704797</v>
      </c>
      <c r="V86" s="26">
        <v>5080</v>
      </c>
      <c r="W86" s="26">
        <v>3394174</v>
      </c>
      <c r="X86" s="26">
        <v>324997</v>
      </c>
      <c r="Y86" s="27">
        <v>517331</v>
      </c>
    </row>
    <row r="87" spans="1:27" x14ac:dyDescent="0.3">
      <c r="A87" s="1"/>
      <c r="B87" s="76" t="s">
        <v>2354</v>
      </c>
      <c r="C87" s="2" t="s">
        <v>37</v>
      </c>
      <c r="D87" s="2" t="s">
        <v>31</v>
      </c>
      <c r="E87" s="2" t="s">
        <v>181</v>
      </c>
      <c r="F87" s="3">
        <v>506</v>
      </c>
      <c r="G87" s="4">
        <v>11200574</v>
      </c>
      <c r="H87" s="22">
        <v>5661765</v>
      </c>
      <c r="I87" s="3">
        <v>1673179</v>
      </c>
      <c r="J87" s="3">
        <v>2854381</v>
      </c>
      <c r="K87" s="3">
        <v>375283</v>
      </c>
      <c r="L87" s="4">
        <v>758922</v>
      </c>
      <c r="M87" s="22">
        <v>6497363</v>
      </c>
      <c r="N87" s="26">
        <v>87930</v>
      </c>
      <c r="O87" s="26">
        <v>291652</v>
      </c>
      <c r="P87" s="26">
        <v>4395885</v>
      </c>
      <c r="Q87" s="26">
        <v>47631</v>
      </c>
      <c r="R87" s="27">
        <v>12564</v>
      </c>
      <c r="S87" s="22">
        <v>845468</v>
      </c>
      <c r="T87" s="26">
        <v>6689112</v>
      </c>
      <c r="U87" s="26">
        <v>688996</v>
      </c>
      <c r="V87" s="26">
        <v>5835</v>
      </c>
      <c r="W87" s="26">
        <v>2176495</v>
      </c>
      <c r="X87" s="26">
        <v>348188</v>
      </c>
      <c r="Y87" s="27">
        <v>497010</v>
      </c>
    </row>
    <row r="88" spans="1:27" x14ac:dyDescent="0.3">
      <c r="A88" s="1"/>
      <c r="B88" s="75" t="s">
        <v>2355</v>
      </c>
      <c r="C88" s="2" t="s">
        <v>28</v>
      </c>
      <c r="D88" s="2" t="s">
        <v>25</v>
      </c>
      <c r="E88" s="2" t="s">
        <v>183</v>
      </c>
      <c r="F88" s="3">
        <v>49196</v>
      </c>
      <c r="G88" s="4">
        <v>1009069894</v>
      </c>
      <c r="H88" s="22">
        <v>412618867</v>
      </c>
      <c r="I88" s="3">
        <v>118618420</v>
      </c>
      <c r="J88" s="3">
        <v>185764250</v>
      </c>
      <c r="K88" s="3">
        <v>37611539</v>
      </c>
      <c r="L88" s="4">
        <v>70624658</v>
      </c>
      <c r="M88" s="22">
        <v>549070968</v>
      </c>
      <c r="N88" s="26">
        <v>11453006</v>
      </c>
      <c r="O88" s="26">
        <v>22455227</v>
      </c>
      <c r="P88" s="26">
        <v>403006864</v>
      </c>
      <c r="Q88" s="26">
        <v>4408977</v>
      </c>
      <c r="R88" s="27">
        <v>896210</v>
      </c>
      <c r="S88" s="22">
        <v>104285583</v>
      </c>
      <c r="T88" s="26">
        <v>507177759</v>
      </c>
      <c r="U88" s="26">
        <v>53934940</v>
      </c>
      <c r="V88" s="26">
        <v>668736</v>
      </c>
      <c r="W88" s="26">
        <v>218786392</v>
      </c>
      <c r="X88" s="26">
        <v>47206594</v>
      </c>
      <c r="Y88" s="27">
        <v>47500925</v>
      </c>
      <c r="AA88" s="1"/>
    </row>
    <row r="89" spans="1:27" x14ac:dyDescent="0.3">
      <c r="A89" s="1"/>
      <c r="B89" s="76" t="s">
        <v>2356</v>
      </c>
      <c r="C89" s="2" t="s">
        <v>178</v>
      </c>
      <c r="D89" s="2" t="s">
        <v>172</v>
      </c>
      <c r="E89" s="2" t="s">
        <v>182</v>
      </c>
      <c r="F89" s="3">
        <v>5993</v>
      </c>
      <c r="G89" s="4">
        <v>125242782</v>
      </c>
      <c r="H89" s="22">
        <v>55165808</v>
      </c>
      <c r="I89" s="3">
        <v>15781153</v>
      </c>
      <c r="J89" s="3">
        <v>25034128</v>
      </c>
      <c r="K89" s="3">
        <v>4998211</v>
      </c>
      <c r="L89" s="4">
        <v>9352316</v>
      </c>
      <c r="M89" s="22">
        <v>67421913</v>
      </c>
      <c r="N89" s="26">
        <v>1442596</v>
      </c>
      <c r="O89" s="26">
        <v>2768510</v>
      </c>
      <c r="P89" s="26">
        <v>50876727</v>
      </c>
      <c r="Q89" s="26">
        <v>528804</v>
      </c>
      <c r="R89" s="27">
        <v>109750</v>
      </c>
      <c r="S89" s="22">
        <v>13006584</v>
      </c>
      <c r="T89" s="26">
        <v>63783990</v>
      </c>
      <c r="U89" s="26">
        <v>6856176</v>
      </c>
      <c r="V89" s="26">
        <v>83122</v>
      </c>
      <c r="W89" s="26">
        <v>27671263</v>
      </c>
      <c r="X89" s="26">
        <v>5731747</v>
      </c>
      <c r="Y89" s="27">
        <v>5780347</v>
      </c>
    </row>
    <row r="90" spans="1:27" x14ac:dyDescent="0.3">
      <c r="A90" s="1"/>
      <c r="B90" s="75" t="s">
        <v>2357</v>
      </c>
      <c r="C90" s="2" t="s">
        <v>120</v>
      </c>
      <c r="D90" s="2" t="s">
        <v>117</v>
      </c>
      <c r="E90" s="2" t="s">
        <v>182</v>
      </c>
      <c r="F90" s="3">
        <v>9012</v>
      </c>
      <c r="G90" s="4">
        <v>184300354</v>
      </c>
      <c r="H90" s="22">
        <v>75853224</v>
      </c>
      <c r="I90" s="3">
        <v>21651190</v>
      </c>
      <c r="J90" s="3">
        <v>34458131</v>
      </c>
      <c r="K90" s="3">
        <v>6814804</v>
      </c>
      <c r="L90" s="4">
        <v>12929099</v>
      </c>
      <c r="M90" s="22">
        <v>98854046</v>
      </c>
      <c r="N90" s="26">
        <v>2131200</v>
      </c>
      <c r="O90" s="26">
        <v>4001119</v>
      </c>
      <c r="P90" s="26">
        <v>74885713</v>
      </c>
      <c r="Q90" s="26">
        <v>827874</v>
      </c>
      <c r="R90" s="27">
        <v>165167</v>
      </c>
      <c r="S90" s="22">
        <v>18658851</v>
      </c>
      <c r="T90" s="26">
        <v>92003922</v>
      </c>
      <c r="U90" s="26">
        <v>9683912</v>
      </c>
      <c r="V90" s="26">
        <v>124823</v>
      </c>
      <c r="W90" s="26">
        <v>40780135</v>
      </c>
      <c r="X90" s="26">
        <v>8484234</v>
      </c>
      <c r="Y90" s="27">
        <v>8716587</v>
      </c>
    </row>
    <row r="91" spans="1:27" x14ac:dyDescent="0.3">
      <c r="A91" s="1"/>
      <c r="B91" s="76" t="s">
        <v>2358</v>
      </c>
      <c r="C91" s="2" t="s">
        <v>89</v>
      </c>
      <c r="D91" s="2" t="s">
        <v>2451</v>
      </c>
      <c r="E91" s="2" t="s">
        <v>182</v>
      </c>
      <c r="F91" s="3">
        <v>4651</v>
      </c>
      <c r="G91" s="4">
        <v>93677528</v>
      </c>
      <c r="H91" s="22">
        <v>40594737</v>
      </c>
      <c r="I91" s="3">
        <v>11784259</v>
      </c>
      <c r="J91" s="3">
        <v>18118122</v>
      </c>
      <c r="K91" s="3">
        <v>3711545</v>
      </c>
      <c r="L91" s="4">
        <v>6980811</v>
      </c>
      <c r="M91" s="22">
        <v>51933000</v>
      </c>
      <c r="N91" s="26">
        <v>1032528</v>
      </c>
      <c r="O91" s="26">
        <v>2078634</v>
      </c>
      <c r="P91" s="26">
        <v>36495220</v>
      </c>
      <c r="Q91" s="26">
        <v>426283</v>
      </c>
      <c r="R91" s="27">
        <v>83460</v>
      </c>
      <c r="S91" s="22">
        <v>9567622</v>
      </c>
      <c r="T91" s="26">
        <v>46041171</v>
      </c>
      <c r="U91" s="26">
        <v>4860984</v>
      </c>
      <c r="V91" s="26">
        <v>61044</v>
      </c>
      <c r="W91" s="26">
        <v>19724112</v>
      </c>
      <c r="X91" s="26">
        <v>4446933</v>
      </c>
      <c r="Y91" s="27">
        <v>4498880</v>
      </c>
      <c r="AA91" s="1"/>
    </row>
    <row r="92" spans="1:27" x14ac:dyDescent="0.3">
      <c r="A92" s="1"/>
      <c r="B92" s="75" t="s">
        <v>2359</v>
      </c>
      <c r="C92" s="2" t="s">
        <v>168</v>
      </c>
      <c r="D92" s="2" t="s">
        <v>164</v>
      </c>
      <c r="E92" s="2" t="s">
        <v>181</v>
      </c>
      <c r="F92" s="3">
        <v>1360</v>
      </c>
      <c r="G92" s="4">
        <v>26474084</v>
      </c>
      <c r="H92" s="22">
        <v>13752431</v>
      </c>
      <c r="I92" s="3">
        <v>4141759</v>
      </c>
      <c r="J92" s="3">
        <v>6065885</v>
      </c>
      <c r="K92" s="3">
        <v>1323665</v>
      </c>
      <c r="L92" s="4">
        <v>2221122</v>
      </c>
      <c r="M92" s="22">
        <v>14799483</v>
      </c>
      <c r="N92" s="26">
        <v>323744</v>
      </c>
      <c r="O92" s="26">
        <v>697342</v>
      </c>
      <c r="P92" s="26">
        <v>9653733</v>
      </c>
      <c r="Q92" s="26">
        <v>138358</v>
      </c>
      <c r="R92" s="27">
        <v>28474</v>
      </c>
      <c r="S92" s="22">
        <v>2732516</v>
      </c>
      <c r="T92" s="26">
        <v>12534969</v>
      </c>
      <c r="U92" s="26">
        <v>1364615</v>
      </c>
      <c r="V92" s="26">
        <v>18092</v>
      </c>
      <c r="W92" s="26">
        <v>5468406</v>
      </c>
      <c r="X92" s="26">
        <v>1308846</v>
      </c>
      <c r="Y92" s="27">
        <v>1297360</v>
      </c>
    </row>
    <row r="93" spans="1:27" x14ac:dyDescent="0.3">
      <c r="A93" s="1"/>
      <c r="B93" s="76" t="s">
        <v>2360</v>
      </c>
      <c r="C93" s="2" t="s">
        <v>130</v>
      </c>
      <c r="D93" s="2" t="s">
        <v>126</v>
      </c>
      <c r="E93" s="2" t="s">
        <v>181</v>
      </c>
      <c r="F93" s="3">
        <v>1183</v>
      </c>
      <c r="G93" s="4">
        <v>24437616</v>
      </c>
      <c r="H93" s="22">
        <v>11979561</v>
      </c>
      <c r="I93" s="3">
        <v>3761940</v>
      </c>
      <c r="J93" s="3">
        <v>5271878</v>
      </c>
      <c r="K93" s="3">
        <v>1069438</v>
      </c>
      <c r="L93" s="4">
        <v>1876305</v>
      </c>
      <c r="M93" s="22">
        <v>14941374</v>
      </c>
      <c r="N93" s="26">
        <v>302887</v>
      </c>
      <c r="O93" s="26">
        <v>614807</v>
      </c>
      <c r="P93" s="26">
        <v>7982249</v>
      </c>
      <c r="Q93" s="26">
        <v>99255</v>
      </c>
      <c r="R93" s="27">
        <v>25270</v>
      </c>
      <c r="S93" s="22">
        <v>2041361</v>
      </c>
      <c r="T93" s="26">
        <v>13224086</v>
      </c>
      <c r="U93" s="26">
        <v>1074000</v>
      </c>
      <c r="V93" s="26">
        <v>17723</v>
      </c>
      <c r="W93" s="26">
        <v>5351361</v>
      </c>
      <c r="X93" s="26">
        <v>1063817</v>
      </c>
      <c r="Y93" s="27">
        <v>1151944</v>
      </c>
    </row>
    <row r="94" spans="1:27" x14ac:dyDescent="0.3">
      <c r="A94" s="1"/>
      <c r="B94" s="75" t="s">
        <v>2361</v>
      </c>
      <c r="C94" s="2" t="s">
        <v>72</v>
      </c>
      <c r="D94" s="2" t="s">
        <v>56</v>
      </c>
      <c r="E94" s="2" t="s">
        <v>183</v>
      </c>
      <c r="F94" s="3">
        <v>32853</v>
      </c>
      <c r="G94" s="4">
        <v>675089142</v>
      </c>
      <c r="H94" s="22">
        <v>284659233</v>
      </c>
      <c r="I94" s="3">
        <v>82466381</v>
      </c>
      <c r="J94" s="3">
        <v>127688076</v>
      </c>
      <c r="K94" s="3">
        <v>26034968</v>
      </c>
      <c r="L94" s="4">
        <v>48469808</v>
      </c>
      <c r="M94" s="22">
        <v>368466372</v>
      </c>
      <c r="N94" s="26">
        <v>7606165</v>
      </c>
      <c r="O94" s="26">
        <v>14937157</v>
      </c>
      <c r="P94" s="26">
        <v>268060446</v>
      </c>
      <c r="Q94" s="26">
        <v>2948481</v>
      </c>
      <c r="R94" s="27">
        <v>593458</v>
      </c>
      <c r="S94" s="22">
        <v>69648749</v>
      </c>
      <c r="T94" s="26">
        <v>336868218</v>
      </c>
      <c r="U94" s="26">
        <v>35973777</v>
      </c>
      <c r="V94" s="26">
        <v>446159</v>
      </c>
      <c r="W94" s="26">
        <v>146896872</v>
      </c>
      <c r="X94" s="26">
        <v>31324334</v>
      </c>
      <c r="Y94" s="27">
        <v>31748168</v>
      </c>
    </row>
    <row r="95" spans="1:27" x14ac:dyDescent="0.3">
      <c r="A95" s="1"/>
      <c r="B95" s="76" t="s">
        <v>2362</v>
      </c>
      <c r="C95" s="2" t="s">
        <v>98</v>
      </c>
      <c r="D95" s="2" t="s">
        <v>2451</v>
      </c>
      <c r="E95" s="2" t="s">
        <v>182</v>
      </c>
      <c r="F95" s="3">
        <v>5337</v>
      </c>
      <c r="G95" s="4">
        <v>112005740</v>
      </c>
      <c r="H95" s="22">
        <v>48824317</v>
      </c>
      <c r="I95" s="3">
        <v>14359845</v>
      </c>
      <c r="J95" s="3">
        <v>21689334</v>
      </c>
      <c r="K95" s="3">
        <v>4360544</v>
      </c>
      <c r="L95" s="4">
        <v>8414594</v>
      </c>
      <c r="M95" s="22">
        <v>60302252</v>
      </c>
      <c r="N95" s="26">
        <v>1214048</v>
      </c>
      <c r="O95" s="26">
        <v>2496915</v>
      </c>
      <c r="P95" s="26">
        <v>45592127</v>
      </c>
      <c r="Q95" s="26">
        <v>481729</v>
      </c>
      <c r="R95" s="27">
        <v>95432</v>
      </c>
      <c r="S95" s="22">
        <v>11066677</v>
      </c>
      <c r="T95" s="26">
        <v>53195872</v>
      </c>
      <c r="U95" s="26">
        <v>6077851</v>
      </c>
      <c r="V95" s="26">
        <v>69762</v>
      </c>
      <c r="W95" s="26">
        <v>24417577</v>
      </c>
      <c r="X95" s="26">
        <v>5061851</v>
      </c>
      <c r="Y95" s="27">
        <v>5152577</v>
      </c>
    </row>
    <row r="96" spans="1:27" x14ac:dyDescent="0.3">
      <c r="A96" s="1"/>
      <c r="B96" s="75" t="s">
        <v>2363</v>
      </c>
      <c r="C96" s="2" t="s">
        <v>157</v>
      </c>
      <c r="D96" s="2" t="s">
        <v>154</v>
      </c>
      <c r="E96" s="2" t="s">
        <v>182</v>
      </c>
      <c r="F96" s="3">
        <v>3564</v>
      </c>
      <c r="G96" s="4">
        <v>73312848</v>
      </c>
      <c r="H96" s="22">
        <v>31693187</v>
      </c>
      <c r="I96" s="3">
        <v>9381024</v>
      </c>
      <c r="J96" s="3">
        <v>13924608</v>
      </c>
      <c r="K96" s="3">
        <v>2847162</v>
      </c>
      <c r="L96" s="4">
        <v>5540393</v>
      </c>
      <c r="M96" s="22">
        <v>37436540</v>
      </c>
      <c r="N96" s="26">
        <v>838121</v>
      </c>
      <c r="O96" s="26">
        <v>1730981</v>
      </c>
      <c r="P96" s="26">
        <v>31153391</v>
      </c>
      <c r="Q96" s="26">
        <v>319767</v>
      </c>
      <c r="R96" s="27">
        <v>60873</v>
      </c>
      <c r="S96" s="22">
        <v>7164984</v>
      </c>
      <c r="T96" s="26">
        <v>35947599</v>
      </c>
      <c r="U96" s="26">
        <v>4129546</v>
      </c>
      <c r="V96" s="26">
        <v>48600</v>
      </c>
      <c r="W96" s="26">
        <v>15588238</v>
      </c>
      <c r="X96" s="26">
        <v>3439163</v>
      </c>
      <c r="Y96" s="27">
        <v>3456699</v>
      </c>
    </row>
    <row r="97" spans="1:27" x14ac:dyDescent="0.3">
      <c r="A97" s="1"/>
      <c r="B97" s="76" t="s">
        <v>2364</v>
      </c>
      <c r="C97" s="2" t="s">
        <v>105</v>
      </c>
      <c r="D97" s="2" t="s">
        <v>2451</v>
      </c>
      <c r="E97" s="2" t="s">
        <v>183</v>
      </c>
      <c r="F97" s="3">
        <v>27300</v>
      </c>
      <c r="G97" s="4">
        <v>559010466</v>
      </c>
      <c r="H97" s="22">
        <v>206933267</v>
      </c>
      <c r="I97" s="3">
        <v>59112062</v>
      </c>
      <c r="J97" s="3">
        <v>93731504</v>
      </c>
      <c r="K97" s="3">
        <v>18668588</v>
      </c>
      <c r="L97" s="4">
        <v>35421113</v>
      </c>
      <c r="M97" s="22">
        <v>304657324</v>
      </c>
      <c r="N97" s="26">
        <v>6354690</v>
      </c>
      <c r="O97" s="26">
        <v>12324072</v>
      </c>
      <c r="P97" s="26">
        <v>222712823</v>
      </c>
      <c r="Q97" s="26">
        <v>2464158</v>
      </c>
      <c r="R97" s="27">
        <v>497906</v>
      </c>
      <c r="S97" s="22">
        <v>57856892</v>
      </c>
      <c r="T97" s="26">
        <v>284107403</v>
      </c>
      <c r="U97" s="26">
        <v>30303539</v>
      </c>
      <c r="V97" s="26">
        <v>370431</v>
      </c>
      <c r="W97" s="26">
        <v>122266423</v>
      </c>
      <c r="X97" s="26">
        <v>26072211</v>
      </c>
      <c r="Y97" s="27">
        <v>26344913</v>
      </c>
      <c r="AA97" s="1"/>
    </row>
    <row r="98" spans="1:27" x14ac:dyDescent="0.3">
      <c r="A98" s="1"/>
      <c r="B98" s="75" t="s">
        <v>2365</v>
      </c>
      <c r="C98" s="2" t="s">
        <v>19</v>
      </c>
      <c r="D98" s="2" t="s">
        <v>20</v>
      </c>
      <c r="E98" s="2" t="s">
        <v>182</v>
      </c>
      <c r="F98" s="3">
        <v>5633</v>
      </c>
      <c r="G98" s="4">
        <v>117096910</v>
      </c>
      <c r="H98" s="22">
        <v>55398737</v>
      </c>
      <c r="I98" s="3">
        <v>15923935</v>
      </c>
      <c r="J98" s="3">
        <v>24649003</v>
      </c>
      <c r="K98" s="3">
        <v>5068198</v>
      </c>
      <c r="L98" s="4">
        <v>9757601</v>
      </c>
      <c r="M98" s="22">
        <v>64542959</v>
      </c>
      <c r="N98" s="26">
        <v>1254192</v>
      </c>
      <c r="O98" s="26">
        <v>2644954</v>
      </c>
      <c r="P98" s="26">
        <v>45697725</v>
      </c>
      <c r="Q98" s="26">
        <v>526284</v>
      </c>
      <c r="R98" s="27">
        <v>106166</v>
      </c>
      <c r="S98" s="22">
        <v>11908017</v>
      </c>
      <c r="T98" s="26">
        <v>59806288</v>
      </c>
      <c r="U98" s="26">
        <v>6030546</v>
      </c>
      <c r="V98" s="26">
        <v>74596</v>
      </c>
      <c r="W98" s="26">
        <v>26077900</v>
      </c>
      <c r="X98" s="26">
        <v>5396371</v>
      </c>
      <c r="Y98" s="27">
        <v>5423891</v>
      </c>
    </row>
    <row r="99" spans="1:27" x14ac:dyDescent="0.3">
      <c r="A99" s="1"/>
      <c r="B99" s="76" t="s">
        <v>2366</v>
      </c>
      <c r="C99" s="2" t="s">
        <v>50</v>
      </c>
      <c r="D99" s="2" t="s">
        <v>46</v>
      </c>
      <c r="E99" s="2" t="s">
        <v>182</v>
      </c>
      <c r="F99" s="3">
        <v>4316</v>
      </c>
      <c r="G99" s="4">
        <v>87568124</v>
      </c>
      <c r="H99" s="22">
        <v>43037987</v>
      </c>
      <c r="I99" s="3">
        <v>11778525</v>
      </c>
      <c r="J99" s="3">
        <v>19982009</v>
      </c>
      <c r="K99" s="3">
        <v>3807532</v>
      </c>
      <c r="L99" s="4">
        <v>7469921</v>
      </c>
      <c r="M99" s="22">
        <v>47574457</v>
      </c>
      <c r="N99" s="26">
        <v>961078</v>
      </c>
      <c r="O99" s="26">
        <v>2060569</v>
      </c>
      <c r="P99" s="26">
        <v>34472802</v>
      </c>
      <c r="Q99" s="26">
        <v>395217</v>
      </c>
      <c r="R99" s="27">
        <v>73909</v>
      </c>
      <c r="S99" s="22">
        <v>9027622</v>
      </c>
      <c r="T99" s="26">
        <v>42158438</v>
      </c>
      <c r="U99" s="26">
        <v>4570923</v>
      </c>
      <c r="V99" s="26">
        <v>57141</v>
      </c>
      <c r="W99" s="26">
        <v>20278525</v>
      </c>
      <c r="X99" s="26">
        <v>3998719</v>
      </c>
      <c r="Y99" s="27">
        <v>4148533</v>
      </c>
    </row>
    <row r="100" spans="1:27" x14ac:dyDescent="0.3">
      <c r="A100" s="1"/>
      <c r="B100" s="75" t="s">
        <v>2367</v>
      </c>
      <c r="C100" s="2" t="s">
        <v>38</v>
      </c>
      <c r="D100" s="2" t="s">
        <v>31</v>
      </c>
      <c r="E100" s="2" t="s">
        <v>182</v>
      </c>
      <c r="F100" s="3">
        <v>9189</v>
      </c>
      <c r="G100" s="4">
        <v>187355056</v>
      </c>
      <c r="H100" s="22">
        <v>82071356</v>
      </c>
      <c r="I100" s="3">
        <v>23269388</v>
      </c>
      <c r="J100" s="3">
        <v>37620079</v>
      </c>
      <c r="K100" s="3">
        <v>7469665</v>
      </c>
      <c r="L100" s="4">
        <v>13712224</v>
      </c>
      <c r="M100" s="22">
        <v>101422192</v>
      </c>
      <c r="N100" s="26">
        <v>2128020</v>
      </c>
      <c r="O100" s="26">
        <v>4139761</v>
      </c>
      <c r="P100" s="26">
        <v>75532705</v>
      </c>
      <c r="Q100" s="26">
        <v>812995</v>
      </c>
      <c r="R100" s="27">
        <v>170487</v>
      </c>
      <c r="S100" s="22">
        <v>19280927</v>
      </c>
      <c r="T100" s="26">
        <v>94835544</v>
      </c>
      <c r="U100" s="26">
        <v>10132069</v>
      </c>
      <c r="V100" s="26">
        <v>126740</v>
      </c>
      <c r="W100" s="26">
        <v>41892198</v>
      </c>
      <c r="X100" s="26">
        <v>9001113</v>
      </c>
      <c r="Y100" s="27">
        <v>8882288</v>
      </c>
      <c r="AA100" s="1"/>
    </row>
    <row r="101" spans="1:27" x14ac:dyDescent="0.3">
      <c r="A101" s="1"/>
      <c r="B101" s="76" t="s">
        <v>2368</v>
      </c>
      <c r="C101" s="2" t="s">
        <v>169</v>
      </c>
      <c r="D101" s="2" t="s">
        <v>164</v>
      </c>
      <c r="E101" s="2" t="s">
        <v>183</v>
      </c>
      <c r="F101" s="3">
        <v>15188</v>
      </c>
      <c r="G101" s="4">
        <v>312597838</v>
      </c>
      <c r="H101" s="22">
        <v>126349814</v>
      </c>
      <c r="I101" s="3">
        <v>36191248</v>
      </c>
      <c r="J101" s="3">
        <v>57111508</v>
      </c>
      <c r="K101" s="3">
        <v>11453230</v>
      </c>
      <c r="L101" s="4">
        <v>21593828</v>
      </c>
      <c r="M101" s="22">
        <v>169292292</v>
      </c>
      <c r="N101" s="26">
        <v>3474206</v>
      </c>
      <c r="O101" s="26">
        <v>6967347</v>
      </c>
      <c r="P101" s="26">
        <v>125295017</v>
      </c>
      <c r="Q101" s="26">
        <v>1359767</v>
      </c>
      <c r="R101" s="27">
        <v>275052</v>
      </c>
      <c r="S101" s="22">
        <v>32448104</v>
      </c>
      <c r="T101" s="26">
        <v>156425367</v>
      </c>
      <c r="U101" s="26">
        <v>16834550</v>
      </c>
      <c r="V101" s="26">
        <v>204347</v>
      </c>
      <c r="W101" s="26">
        <v>67617854</v>
      </c>
      <c r="X101" s="26">
        <v>14321204</v>
      </c>
      <c r="Y101" s="27">
        <v>14680187</v>
      </c>
    </row>
    <row r="102" spans="1:27" x14ac:dyDescent="0.3">
      <c r="A102" s="1"/>
      <c r="B102" s="75" t="s">
        <v>2369</v>
      </c>
      <c r="C102" s="2" t="s">
        <v>112</v>
      </c>
      <c r="D102" s="2" t="s">
        <v>2451</v>
      </c>
      <c r="E102" s="2" t="s">
        <v>181</v>
      </c>
      <c r="F102" s="3">
        <v>892</v>
      </c>
      <c r="G102" s="4">
        <v>21382914</v>
      </c>
      <c r="H102" s="22">
        <v>8951226</v>
      </c>
      <c r="I102" s="3">
        <v>2570177</v>
      </c>
      <c r="J102" s="3">
        <v>3840771</v>
      </c>
      <c r="K102" s="3">
        <v>883073</v>
      </c>
      <c r="L102" s="4">
        <v>1657205</v>
      </c>
      <c r="M102" s="22">
        <v>12317328</v>
      </c>
      <c r="N102" s="26">
        <v>251957</v>
      </c>
      <c r="O102" s="26">
        <v>357219</v>
      </c>
      <c r="P102" s="26">
        <v>8322801</v>
      </c>
      <c r="Q102" s="26">
        <v>63992</v>
      </c>
      <c r="R102" s="27">
        <v>15288</v>
      </c>
      <c r="S102" s="22">
        <v>1711129</v>
      </c>
      <c r="T102" s="26">
        <v>10082768</v>
      </c>
      <c r="U102" s="26">
        <v>1208981</v>
      </c>
      <c r="V102" s="26">
        <v>14936</v>
      </c>
      <c r="W102" s="26">
        <v>3502823</v>
      </c>
      <c r="X102" s="26">
        <v>935287</v>
      </c>
      <c r="Y102" s="27">
        <v>840359</v>
      </c>
    </row>
    <row r="103" spans="1:27" x14ac:dyDescent="0.3">
      <c r="A103" s="1"/>
      <c r="B103" s="76" t="s">
        <v>2370</v>
      </c>
      <c r="C103" s="2" t="s">
        <v>90</v>
      </c>
      <c r="D103" s="2" t="s">
        <v>2451</v>
      </c>
      <c r="E103" s="2" t="s">
        <v>182</v>
      </c>
      <c r="F103" s="3">
        <v>8561</v>
      </c>
      <c r="G103" s="4">
        <v>174118014</v>
      </c>
      <c r="H103" s="22">
        <v>74318584</v>
      </c>
      <c r="I103" s="3">
        <v>21690764</v>
      </c>
      <c r="J103" s="3">
        <v>33273276</v>
      </c>
      <c r="K103" s="3">
        <v>6740839</v>
      </c>
      <c r="L103" s="4">
        <v>12613705</v>
      </c>
      <c r="M103" s="22">
        <v>94715388</v>
      </c>
      <c r="N103" s="26">
        <v>1998867</v>
      </c>
      <c r="O103" s="26">
        <v>4000262</v>
      </c>
      <c r="P103" s="26">
        <v>69690147</v>
      </c>
      <c r="Q103" s="26">
        <v>788301</v>
      </c>
      <c r="R103" s="27">
        <v>151307</v>
      </c>
      <c r="S103" s="22">
        <v>18359816</v>
      </c>
      <c r="T103" s="26">
        <v>85892410</v>
      </c>
      <c r="U103" s="26">
        <v>9445384</v>
      </c>
      <c r="V103" s="26">
        <v>119281</v>
      </c>
      <c r="W103" s="26">
        <v>37715191</v>
      </c>
      <c r="X103" s="26">
        <v>8343223</v>
      </c>
      <c r="Y103" s="27">
        <v>8276823</v>
      </c>
    </row>
    <row r="104" spans="1:27" x14ac:dyDescent="0.3">
      <c r="A104" s="1"/>
      <c r="B104" s="75" t="s">
        <v>2371</v>
      </c>
      <c r="C104" s="2" t="s">
        <v>39</v>
      </c>
      <c r="D104" s="2" t="s">
        <v>31</v>
      </c>
      <c r="E104" s="2" t="s">
        <v>183</v>
      </c>
      <c r="F104" s="3">
        <v>25280</v>
      </c>
      <c r="G104" s="4">
        <v>522354042</v>
      </c>
      <c r="H104" s="22">
        <v>198490691</v>
      </c>
      <c r="I104" s="3">
        <v>57473593</v>
      </c>
      <c r="J104" s="3">
        <v>88991145</v>
      </c>
      <c r="K104" s="3">
        <v>18057033</v>
      </c>
      <c r="L104" s="4">
        <v>33968920</v>
      </c>
      <c r="M104" s="22">
        <v>283576064</v>
      </c>
      <c r="N104" s="26">
        <v>5878053</v>
      </c>
      <c r="O104" s="26">
        <v>11497643</v>
      </c>
      <c r="P104" s="26">
        <v>209140915</v>
      </c>
      <c r="Q104" s="26">
        <v>2249920</v>
      </c>
      <c r="R104" s="27">
        <v>462795</v>
      </c>
      <c r="S104" s="22">
        <v>53451514</v>
      </c>
      <c r="T104" s="26">
        <v>262090080</v>
      </c>
      <c r="U104" s="26">
        <v>27611446</v>
      </c>
      <c r="V104" s="26">
        <v>341235</v>
      </c>
      <c r="W104" s="26">
        <v>112410393</v>
      </c>
      <c r="X104" s="26">
        <v>24277719</v>
      </c>
      <c r="Y104" s="27">
        <v>24427946</v>
      </c>
    </row>
    <row r="105" spans="1:27" x14ac:dyDescent="0.3">
      <c r="A105" s="1"/>
      <c r="B105" s="76" t="s">
        <v>2372</v>
      </c>
      <c r="C105" s="2" t="s">
        <v>83</v>
      </c>
      <c r="D105" s="2" t="s">
        <v>80</v>
      </c>
      <c r="E105" s="2" t="s">
        <v>183</v>
      </c>
      <c r="F105" s="3">
        <v>24338</v>
      </c>
      <c r="G105" s="4">
        <v>497916426</v>
      </c>
      <c r="H105" s="22">
        <v>176917772</v>
      </c>
      <c r="I105" s="3">
        <v>50596266</v>
      </c>
      <c r="J105" s="3">
        <v>80034971</v>
      </c>
      <c r="K105" s="3">
        <v>16100809</v>
      </c>
      <c r="L105" s="4">
        <v>30185726</v>
      </c>
      <c r="M105" s="22">
        <v>271783441</v>
      </c>
      <c r="N105" s="26">
        <v>5635634</v>
      </c>
      <c r="O105" s="26">
        <v>11043657</v>
      </c>
      <c r="P105" s="26">
        <v>198108058</v>
      </c>
      <c r="Q105" s="26">
        <v>2163572</v>
      </c>
      <c r="R105" s="27">
        <v>439083</v>
      </c>
      <c r="S105" s="22">
        <v>51641452</v>
      </c>
      <c r="T105" s="26">
        <v>251823162</v>
      </c>
      <c r="U105" s="26">
        <v>26813729</v>
      </c>
      <c r="V105" s="26">
        <v>327402</v>
      </c>
      <c r="W105" s="26">
        <v>108187090</v>
      </c>
      <c r="X105" s="26">
        <v>23332309</v>
      </c>
      <c r="Y105" s="27">
        <v>23487025</v>
      </c>
      <c r="AA105" s="1"/>
    </row>
    <row r="106" spans="1:27" x14ac:dyDescent="0.3">
      <c r="A106" s="1"/>
      <c r="B106" s="75" t="s">
        <v>2373</v>
      </c>
      <c r="C106" s="2" t="s">
        <v>57</v>
      </c>
      <c r="D106" s="2" t="s">
        <v>56</v>
      </c>
      <c r="E106" s="2" t="s">
        <v>181</v>
      </c>
      <c r="F106" s="3">
        <v>1702</v>
      </c>
      <c r="G106" s="4">
        <v>36656424</v>
      </c>
      <c r="H106" s="22">
        <v>19042964</v>
      </c>
      <c r="I106" s="3">
        <v>5341336</v>
      </c>
      <c r="J106" s="3">
        <v>8806126</v>
      </c>
      <c r="K106" s="3">
        <v>1698931</v>
      </c>
      <c r="L106" s="4">
        <v>3196571</v>
      </c>
      <c r="M106" s="22">
        <v>18637325</v>
      </c>
      <c r="N106" s="26">
        <v>381224</v>
      </c>
      <c r="O106" s="26">
        <v>768072</v>
      </c>
      <c r="P106" s="26">
        <v>15653266</v>
      </c>
      <c r="Q106" s="26">
        <v>171098</v>
      </c>
      <c r="R106" s="27">
        <v>32720</v>
      </c>
      <c r="S106" s="22">
        <v>3412377</v>
      </c>
      <c r="T106" s="26">
        <v>18368580</v>
      </c>
      <c r="U106" s="26">
        <v>2045218</v>
      </c>
      <c r="V106" s="26">
        <v>23189</v>
      </c>
      <c r="W106" s="26">
        <v>8381786</v>
      </c>
      <c r="X106" s="26">
        <v>1760925</v>
      </c>
      <c r="Y106" s="27">
        <v>1645880</v>
      </c>
    </row>
    <row r="107" spans="1:27" x14ac:dyDescent="0.3">
      <c r="A107" s="1"/>
      <c r="B107" s="76" t="s">
        <v>2374</v>
      </c>
      <c r="C107" s="2" t="s">
        <v>40</v>
      </c>
      <c r="D107" s="2" t="s">
        <v>31</v>
      </c>
      <c r="E107" s="2" t="s">
        <v>183</v>
      </c>
      <c r="F107" s="3">
        <v>17357</v>
      </c>
      <c r="G107" s="4">
        <v>357400134</v>
      </c>
      <c r="H107" s="22">
        <v>158561966</v>
      </c>
      <c r="I107" s="3">
        <v>45208601</v>
      </c>
      <c r="J107" s="3">
        <v>72103171</v>
      </c>
      <c r="K107" s="3">
        <v>14416484</v>
      </c>
      <c r="L107" s="4">
        <v>26833710</v>
      </c>
      <c r="M107" s="22">
        <v>196709037</v>
      </c>
      <c r="N107" s="26">
        <v>3979453</v>
      </c>
      <c r="O107" s="26">
        <v>7812218</v>
      </c>
      <c r="P107" s="26">
        <v>141048042</v>
      </c>
      <c r="Q107" s="26">
        <v>1547336</v>
      </c>
      <c r="R107" s="27">
        <v>313934</v>
      </c>
      <c r="S107" s="22">
        <v>36905294</v>
      </c>
      <c r="T107" s="26">
        <v>179664964</v>
      </c>
      <c r="U107" s="26">
        <v>19024218</v>
      </c>
      <c r="V107" s="26">
        <v>232560</v>
      </c>
      <c r="W107" s="26">
        <v>78330764</v>
      </c>
      <c r="X107" s="26">
        <v>16444508</v>
      </c>
      <c r="Y107" s="27">
        <v>16785424</v>
      </c>
    </row>
    <row r="108" spans="1:27" x14ac:dyDescent="0.3">
      <c r="A108" s="1"/>
      <c r="B108" s="75" t="s">
        <v>2375</v>
      </c>
      <c r="C108" s="2" t="s">
        <v>147</v>
      </c>
      <c r="D108" s="2" t="s">
        <v>138</v>
      </c>
      <c r="E108" s="2" t="s">
        <v>182</v>
      </c>
      <c r="F108" s="3">
        <v>2324</v>
      </c>
      <c r="G108" s="4">
        <v>47856998</v>
      </c>
      <c r="H108" s="22">
        <v>26221466</v>
      </c>
      <c r="I108" s="3">
        <v>7703570</v>
      </c>
      <c r="J108" s="3">
        <v>11668305</v>
      </c>
      <c r="K108" s="3">
        <v>2305671</v>
      </c>
      <c r="L108" s="4">
        <v>4543920</v>
      </c>
      <c r="M108" s="22">
        <v>24611074</v>
      </c>
      <c r="N108" s="26">
        <v>485783</v>
      </c>
      <c r="O108" s="26">
        <v>1076693</v>
      </c>
      <c r="P108" s="26">
        <v>20796970</v>
      </c>
      <c r="Q108" s="26">
        <v>214023</v>
      </c>
      <c r="R108" s="27">
        <v>42143</v>
      </c>
      <c r="S108" s="22">
        <v>4806815</v>
      </c>
      <c r="T108" s="26">
        <v>22189957</v>
      </c>
      <c r="U108" s="26">
        <v>2349300</v>
      </c>
      <c r="V108" s="26">
        <v>29407</v>
      </c>
      <c r="W108" s="26">
        <v>11366644</v>
      </c>
      <c r="X108" s="26">
        <v>2383111</v>
      </c>
      <c r="Y108" s="27">
        <v>2236283</v>
      </c>
    </row>
    <row r="109" spans="1:27" x14ac:dyDescent="0.3">
      <c r="A109" s="1"/>
      <c r="B109" s="76" t="s">
        <v>2376</v>
      </c>
      <c r="C109" s="2" t="s">
        <v>99</v>
      </c>
      <c r="D109" s="2" t="s">
        <v>2451</v>
      </c>
      <c r="E109" s="2" t="s">
        <v>183</v>
      </c>
      <c r="F109" s="3">
        <v>6238</v>
      </c>
      <c r="G109" s="4">
        <v>127279250</v>
      </c>
      <c r="H109" s="22">
        <v>62407846</v>
      </c>
      <c r="I109" s="3">
        <v>18413513</v>
      </c>
      <c r="J109" s="3">
        <v>27465510</v>
      </c>
      <c r="K109" s="3">
        <v>5654200</v>
      </c>
      <c r="L109" s="4">
        <v>10874623</v>
      </c>
      <c r="M109" s="22">
        <v>70249190</v>
      </c>
      <c r="N109" s="26">
        <v>1507653</v>
      </c>
      <c r="O109" s="26">
        <v>2928456</v>
      </c>
      <c r="P109" s="26">
        <v>49228374</v>
      </c>
      <c r="Q109" s="26">
        <v>547361</v>
      </c>
      <c r="R109" s="27">
        <v>117099</v>
      </c>
      <c r="S109" s="22">
        <v>12775732</v>
      </c>
      <c r="T109" s="26">
        <v>62041110</v>
      </c>
      <c r="U109" s="26">
        <v>6728722</v>
      </c>
      <c r="V109" s="26">
        <v>86175</v>
      </c>
      <c r="W109" s="26">
        <v>27340909</v>
      </c>
      <c r="X109" s="26">
        <v>5815520</v>
      </c>
      <c r="Y109" s="27">
        <v>6034605</v>
      </c>
      <c r="AA109" s="1"/>
    </row>
    <row r="110" spans="1:27" x14ac:dyDescent="0.3">
      <c r="A110" s="1"/>
      <c r="B110" s="75" t="s">
        <v>2377</v>
      </c>
      <c r="C110" s="2" t="s">
        <v>113</v>
      </c>
      <c r="D110" s="2" t="s">
        <v>2451</v>
      </c>
      <c r="E110" s="2" t="s">
        <v>181</v>
      </c>
      <c r="F110" s="3">
        <v>2073</v>
      </c>
      <c r="G110" s="4">
        <v>43784062</v>
      </c>
      <c r="H110" s="22">
        <v>22492688</v>
      </c>
      <c r="I110" s="3">
        <v>6596887</v>
      </c>
      <c r="J110" s="3">
        <v>9716008</v>
      </c>
      <c r="K110" s="3">
        <v>2112550</v>
      </c>
      <c r="L110" s="4">
        <v>4067243</v>
      </c>
      <c r="M110" s="22">
        <v>25623982</v>
      </c>
      <c r="N110" s="26">
        <v>528830</v>
      </c>
      <c r="O110" s="26">
        <v>945593</v>
      </c>
      <c r="P110" s="26">
        <v>15899900</v>
      </c>
      <c r="Q110" s="26">
        <v>172544</v>
      </c>
      <c r="R110" s="27">
        <v>40540</v>
      </c>
      <c r="S110" s="22">
        <v>4779217</v>
      </c>
      <c r="T110" s="26">
        <v>23004892</v>
      </c>
      <c r="U110" s="26">
        <v>2323364</v>
      </c>
      <c r="V110" s="26">
        <v>30359</v>
      </c>
      <c r="W110" s="26">
        <v>9062375</v>
      </c>
      <c r="X110" s="26">
        <v>2003424</v>
      </c>
      <c r="Y110" s="27">
        <v>1993057</v>
      </c>
    </row>
    <row r="111" spans="1:27" x14ac:dyDescent="0.3">
      <c r="A111" s="1"/>
      <c r="B111" s="76" t="s">
        <v>2378</v>
      </c>
      <c r="C111" s="2" t="s">
        <v>158</v>
      </c>
      <c r="D111" s="2" t="s">
        <v>154</v>
      </c>
      <c r="E111" s="2" t="s">
        <v>182</v>
      </c>
      <c r="F111" s="3">
        <v>5365</v>
      </c>
      <c r="G111" s="4">
        <v>109969272</v>
      </c>
      <c r="H111" s="22">
        <v>51698837</v>
      </c>
      <c r="I111" s="3">
        <v>14767922</v>
      </c>
      <c r="J111" s="3">
        <v>23633176</v>
      </c>
      <c r="K111" s="3">
        <v>4633025</v>
      </c>
      <c r="L111" s="4">
        <v>8664714</v>
      </c>
      <c r="M111" s="22">
        <v>60063449</v>
      </c>
      <c r="N111" s="26">
        <v>1200354</v>
      </c>
      <c r="O111" s="26">
        <v>2346671</v>
      </c>
      <c r="P111" s="26">
        <v>43727216</v>
      </c>
      <c r="Q111" s="26">
        <v>476272</v>
      </c>
      <c r="R111" s="27">
        <v>98558</v>
      </c>
      <c r="S111" s="22">
        <v>11534354</v>
      </c>
      <c r="T111" s="26">
        <v>55484248</v>
      </c>
      <c r="U111" s="26">
        <v>5850713</v>
      </c>
      <c r="V111" s="26">
        <v>70309</v>
      </c>
      <c r="W111" s="26">
        <v>24639227</v>
      </c>
      <c r="X111" s="26">
        <v>5101508</v>
      </c>
      <c r="Y111" s="27">
        <v>5195198</v>
      </c>
    </row>
    <row r="112" spans="1:27" x14ac:dyDescent="0.3">
      <c r="A112" s="1"/>
      <c r="B112" s="75" t="s">
        <v>2379</v>
      </c>
      <c r="C112" s="2" t="s">
        <v>179</v>
      </c>
      <c r="D112" s="2" t="s">
        <v>172</v>
      </c>
      <c r="E112" s="2" t="s">
        <v>182</v>
      </c>
      <c r="F112" s="3">
        <v>6814</v>
      </c>
      <c r="G112" s="4">
        <v>142552760</v>
      </c>
      <c r="H112" s="22">
        <v>62502481</v>
      </c>
      <c r="I112" s="3">
        <v>17694235</v>
      </c>
      <c r="J112" s="3">
        <v>28381938</v>
      </c>
      <c r="K112" s="3">
        <v>5703514</v>
      </c>
      <c r="L112" s="4">
        <v>10722794</v>
      </c>
      <c r="M112" s="22">
        <v>77689891</v>
      </c>
      <c r="N112" s="26">
        <v>1576389</v>
      </c>
      <c r="O112" s="26">
        <v>3001319</v>
      </c>
      <c r="P112" s="26">
        <v>56516513</v>
      </c>
      <c r="Q112" s="26">
        <v>591299</v>
      </c>
      <c r="R112" s="27">
        <v>127781</v>
      </c>
      <c r="S112" s="22">
        <v>14248077</v>
      </c>
      <c r="T112" s="26">
        <v>72747374</v>
      </c>
      <c r="U112" s="26">
        <v>7479769</v>
      </c>
      <c r="V112" s="26">
        <v>88963</v>
      </c>
      <c r="W112" s="26">
        <v>30746281</v>
      </c>
      <c r="X112" s="26">
        <v>6359633</v>
      </c>
      <c r="Y112" s="27">
        <v>6571271</v>
      </c>
    </row>
    <row r="113" spans="1:27" x14ac:dyDescent="0.3">
      <c r="A113" s="1"/>
      <c r="B113" s="76" t="s">
        <v>2380</v>
      </c>
      <c r="C113" s="2" t="s">
        <v>106</v>
      </c>
      <c r="D113" s="2" t="s">
        <v>2451</v>
      </c>
      <c r="E113" s="2" t="s">
        <v>182</v>
      </c>
      <c r="F113" s="3">
        <v>5759</v>
      </c>
      <c r="G113" s="4">
        <v>119133378</v>
      </c>
      <c r="H113" s="22">
        <v>50480542</v>
      </c>
      <c r="I113" s="3">
        <v>14593449</v>
      </c>
      <c r="J113" s="3">
        <v>22500413</v>
      </c>
      <c r="K113" s="3">
        <v>4635484</v>
      </c>
      <c r="L113" s="4">
        <v>8751196</v>
      </c>
      <c r="M113" s="22">
        <v>63485807</v>
      </c>
      <c r="N113" s="26">
        <v>1389634</v>
      </c>
      <c r="O113" s="26">
        <v>2636418</v>
      </c>
      <c r="P113" s="26">
        <v>48994633</v>
      </c>
      <c r="Q113" s="26">
        <v>520008</v>
      </c>
      <c r="R113" s="27">
        <v>108272</v>
      </c>
      <c r="S113" s="22">
        <v>12093902</v>
      </c>
      <c r="T113" s="26">
        <v>61529657</v>
      </c>
      <c r="U113" s="26">
        <v>6113824</v>
      </c>
      <c r="V113" s="26">
        <v>75198</v>
      </c>
      <c r="W113" s="26">
        <v>24966003</v>
      </c>
      <c r="X113" s="26">
        <v>5664630</v>
      </c>
      <c r="Y113" s="27">
        <v>5560835</v>
      </c>
      <c r="AA113" s="1"/>
    </row>
    <row r="114" spans="1:27" x14ac:dyDescent="0.3">
      <c r="A114" s="1"/>
      <c r="B114" s="75" t="s">
        <v>2381</v>
      </c>
      <c r="C114" s="2" t="s">
        <v>21</v>
      </c>
      <c r="D114" s="2" t="s">
        <v>20</v>
      </c>
      <c r="E114" s="2" t="s">
        <v>183</v>
      </c>
      <c r="F114" s="3">
        <v>24745</v>
      </c>
      <c r="G114" s="4">
        <v>511153468</v>
      </c>
      <c r="H114" s="22">
        <v>201318039</v>
      </c>
      <c r="I114" s="3">
        <v>57939220</v>
      </c>
      <c r="J114" s="3">
        <v>90491503</v>
      </c>
      <c r="K114" s="3">
        <v>18499991</v>
      </c>
      <c r="L114" s="4">
        <v>34387325</v>
      </c>
      <c r="M114" s="22">
        <v>279728079</v>
      </c>
      <c r="N114" s="26">
        <v>5725844</v>
      </c>
      <c r="O114" s="26">
        <v>11283996</v>
      </c>
      <c r="P114" s="26">
        <v>202604327</v>
      </c>
      <c r="Q114" s="26">
        <v>2226452</v>
      </c>
      <c r="R114" s="27">
        <v>446950</v>
      </c>
      <c r="S114" s="22">
        <v>52776740</v>
      </c>
      <c r="T114" s="26">
        <v>253247423</v>
      </c>
      <c r="U114" s="26">
        <v>27188951</v>
      </c>
      <c r="V114" s="26">
        <v>338339</v>
      </c>
      <c r="W114" s="26">
        <v>109209194</v>
      </c>
      <c r="X114" s="26">
        <v>23508938</v>
      </c>
      <c r="Y114" s="27">
        <v>23886716</v>
      </c>
      <c r="AA114" s="1"/>
    </row>
    <row r="115" spans="1:27" x14ac:dyDescent="0.3">
      <c r="A115" s="1"/>
      <c r="B115" s="76" t="s">
        <v>2382</v>
      </c>
      <c r="C115" s="2" t="s">
        <v>131</v>
      </c>
      <c r="D115" s="2" t="s">
        <v>126</v>
      </c>
      <c r="E115" s="2" t="s">
        <v>183</v>
      </c>
      <c r="F115" s="3">
        <v>22608</v>
      </c>
      <c r="G115" s="4">
        <v>466351172</v>
      </c>
      <c r="H115" s="22">
        <v>172192887</v>
      </c>
      <c r="I115" s="3">
        <v>49148423</v>
      </c>
      <c r="J115" s="3">
        <v>78068896</v>
      </c>
      <c r="K115" s="3">
        <v>15683039</v>
      </c>
      <c r="L115" s="4">
        <v>29292529</v>
      </c>
      <c r="M115" s="22">
        <v>252223733</v>
      </c>
      <c r="N115" s="26">
        <v>5261255</v>
      </c>
      <c r="O115" s="26">
        <v>10400825</v>
      </c>
      <c r="P115" s="26">
        <v>187268313</v>
      </c>
      <c r="Q115" s="26">
        <v>2021153</v>
      </c>
      <c r="R115" s="27">
        <v>409704</v>
      </c>
      <c r="S115" s="22">
        <v>48051010</v>
      </c>
      <c r="T115" s="26">
        <v>233322215</v>
      </c>
      <c r="U115" s="26">
        <v>24965248</v>
      </c>
      <c r="V115" s="26">
        <v>303824</v>
      </c>
      <c r="W115" s="26">
        <v>99836619</v>
      </c>
      <c r="X115" s="26">
        <v>21813227</v>
      </c>
      <c r="Y115" s="27">
        <v>21832185</v>
      </c>
    </row>
    <row r="116" spans="1:27" x14ac:dyDescent="0.3">
      <c r="A116" s="1"/>
      <c r="B116" s="75" t="s">
        <v>2383</v>
      </c>
      <c r="C116" s="2" t="s">
        <v>68</v>
      </c>
      <c r="D116" s="2" t="s">
        <v>56</v>
      </c>
      <c r="E116" s="2" t="s">
        <v>182</v>
      </c>
      <c r="F116" s="3">
        <v>5675</v>
      </c>
      <c r="G116" s="4">
        <v>121169846</v>
      </c>
      <c r="H116" s="22">
        <v>54862166</v>
      </c>
      <c r="I116" s="3">
        <v>15470996</v>
      </c>
      <c r="J116" s="3">
        <v>24708151</v>
      </c>
      <c r="K116" s="3">
        <v>5053158</v>
      </c>
      <c r="L116" s="4">
        <v>9629861</v>
      </c>
      <c r="M116" s="22">
        <v>66270223</v>
      </c>
      <c r="N116" s="26">
        <v>1294610</v>
      </c>
      <c r="O116" s="26">
        <v>2547372</v>
      </c>
      <c r="P116" s="26">
        <v>48182693</v>
      </c>
      <c r="Q116" s="26">
        <v>528245</v>
      </c>
      <c r="R116" s="27">
        <v>102570</v>
      </c>
      <c r="S116" s="22">
        <v>12338469</v>
      </c>
      <c r="T116" s="26">
        <v>58958492</v>
      </c>
      <c r="U116" s="26">
        <v>6192103</v>
      </c>
      <c r="V116" s="26">
        <v>76602</v>
      </c>
      <c r="W116" s="26">
        <v>25444734</v>
      </c>
      <c r="X116" s="26">
        <v>5286028</v>
      </c>
      <c r="Y116" s="27">
        <v>5464195</v>
      </c>
    </row>
    <row r="117" spans="1:27" x14ac:dyDescent="0.3">
      <c r="A117" s="1"/>
      <c r="B117" s="76" t="s">
        <v>2384</v>
      </c>
      <c r="C117" s="2" t="s">
        <v>58</v>
      </c>
      <c r="D117" s="2" t="s">
        <v>56</v>
      </c>
      <c r="E117" s="2" t="s">
        <v>183</v>
      </c>
      <c r="F117" s="3">
        <v>41201</v>
      </c>
      <c r="G117" s="4">
        <v>848188922</v>
      </c>
      <c r="H117" s="22">
        <v>333744806</v>
      </c>
      <c r="I117" s="3">
        <v>96088134</v>
      </c>
      <c r="J117" s="3">
        <v>150294708</v>
      </c>
      <c r="K117" s="3">
        <v>30386222</v>
      </c>
      <c r="L117" s="4">
        <v>56975742</v>
      </c>
      <c r="M117" s="22">
        <v>460196195</v>
      </c>
      <c r="N117" s="26">
        <v>9578762</v>
      </c>
      <c r="O117" s="26">
        <v>18658433</v>
      </c>
      <c r="P117" s="26">
        <v>339682953</v>
      </c>
      <c r="Q117" s="26">
        <v>3682654</v>
      </c>
      <c r="R117" s="27">
        <v>745322</v>
      </c>
      <c r="S117" s="22">
        <v>87738768</v>
      </c>
      <c r="T117" s="26">
        <v>424061137</v>
      </c>
      <c r="U117" s="26">
        <v>45156436</v>
      </c>
      <c r="V117" s="26">
        <v>557705</v>
      </c>
      <c r="W117" s="26">
        <v>183877475</v>
      </c>
      <c r="X117" s="26">
        <v>39208921</v>
      </c>
      <c r="Y117" s="27">
        <v>39813131</v>
      </c>
    </row>
    <row r="118" spans="1:27" x14ac:dyDescent="0.3">
      <c r="A118" s="1"/>
      <c r="B118" s="75" t="s">
        <v>2385</v>
      </c>
      <c r="C118" s="2" t="s">
        <v>114</v>
      </c>
      <c r="D118" s="2" t="s">
        <v>2451</v>
      </c>
      <c r="E118" s="2" t="s">
        <v>183</v>
      </c>
      <c r="F118" s="3">
        <v>26592</v>
      </c>
      <c r="G118" s="4">
        <v>551882828</v>
      </c>
      <c r="H118" s="22">
        <v>232374468</v>
      </c>
      <c r="I118" s="3">
        <v>66480474</v>
      </c>
      <c r="J118" s="3">
        <v>105403520</v>
      </c>
      <c r="K118" s="3">
        <v>21031822</v>
      </c>
      <c r="L118" s="4">
        <v>39458652</v>
      </c>
      <c r="M118" s="22">
        <v>300492412</v>
      </c>
      <c r="N118" s="26">
        <v>6168516</v>
      </c>
      <c r="O118" s="26">
        <v>12212513</v>
      </c>
      <c r="P118" s="26">
        <v>220120893</v>
      </c>
      <c r="Q118" s="26">
        <v>2406073</v>
      </c>
      <c r="R118" s="27">
        <v>481659</v>
      </c>
      <c r="S118" s="22">
        <v>56602098</v>
      </c>
      <c r="T118" s="26">
        <v>272759694</v>
      </c>
      <c r="U118" s="26">
        <v>29476210</v>
      </c>
      <c r="V118" s="26">
        <v>361820</v>
      </c>
      <c r="W118" s="26">
        <v>118341645</v>
      </c>
      <c r="X118" s="26">
        <v>25442502</v>
      </c>
      <c r="Y118" s="27">
        <v>25667441</v>
      </c>
      <c r="AA118" s="1"/>
    </row>
    <row r="119" spans="1:27" x14ac:dyDescent="0.3">
      <c r="A119" s="1"/>
      <c r="B119" s="76" t="s">
        <v>2386</v>
      </c>
      <c r="C119" s="2" t="s">
        <v>51</v>
      </c>
      <c r="D119" s="2" t="s">
        <v>46</v>
      </c>
      <c r="E119" s="2" t="s">
        <v>181</v>
      </c>
      <c r="F119" s="3">
        <v>1406</v>
      </c>
      <c r="G119" s="4">
        <v>28510552</v>
      </c>
      <c r="H119" s="22">
        <v>14433905</v>
      </c>
      <c r="I119" s="3">
        <v>4527471</v>
      </c>
      <c r="J119" s="3">
        <v>6095788</v>
      </c>
      <c r="K119" s="3">
        <v>1369339</v>
      </c>
      <c r="L119" s="4">
        <v>2441307</v>
      </c>
      <c r="M119" s="22">
        <v>14619071</v>
      </c>
      <c r="N119" s="26">
        <v>341235</v>
      </c>
      <c r="O119" s="26">
        <v>701390</v>
      </c>
      <c r="P119" s="26">
        <v>11840133</v>
      </c>
      <c r="Q119" s="26">
        <v>138441</v>
      </c>
      <c r="R119" s="27">
        <v>23626</v>
      </c>
      <c r="S119" s="22">
        <v>3325389</v>
      </c>
      <c r="T119" s="26">
        <v>14044649</v>
      </c>
      <c r="U119" s="26">
        <v>1348305</v>
      </c>
      <c r="V119" s="26">
        <v>19238</v>
      </c>
      <c r="W119" s="26">
        <v>5151652</v>
      </c>
      <c r="X119" s="26">
        <v>1215022</v>
      </c>
      <c r="Y119" s="27">
        <v>1357576</v>
      </c>
    </row>
    <row r="120" spans="1:27" x14ac:dyDescent="0.3">
      <c r="A120" s="1"/>
      <c r="B120" s="75" t="s">
        <v>2387</v>
      </c>
      <c r="C120" s="2" t="s">
        <v>10</v>
      </c>
      <c r="D120" s="2" t="s">
        <v>2</v>
      </c>
      <c r="E120" s="2" t="s">
        <v>182</v>
      </c>
      <c r="F120" s="3">
        <v>4002</v>
      </c>
      <c r="G120" s="4">
        <v>84513422</v>
      </c>
      <c r="H120" s="22">
        <v>38597724</v>
      </c>
      <c r="I120" s="3">
        <v>10661719</v>
      </c>
      <c r="J120" s="3">
        <v>18050289</v>
      </c>
      <c r="K120" s="3">
        <v>3532609</v>
      </c>
      <c r="L120" s="4">
        <v>6353107</v>
      </c>
      <c r="M120" s="22">
        <v>45375528</v>
      </c>
      <c r="N120" s="26">
        <v>873526</v>
      </c>
      <c r="O120" s="26">
        <v>1734711</v>
      </c>
      <c r="P120" s="26">
        <v>34827313</v>
      </c>
      <c r="Q120" s="26">
        <v>371475</v>
      </c>
      <c r="R120" s="27">
        <v>68777</v>
      </c>
      <c r="S120" s="22">
        <v>8941655</v>
      </c>
      <c r="T120" s="26">
        <v>43615566</v>
      </c>
      <c r="U120" s="26">
        <v>4543705</v>
      </c>
      <c r="V120" s="26">
        <v>52520</v>
      </c>
      <c r="W120" s="26">
        <v>18255544</v>
      </c>
      <c r="X120" s="26">
        <v>3976821</v>
      </c>
      <c r="Y120" s="27">
        <v>3854467</v>
      </c>
      <c r="AA120" s="1"/>
    </row>
    <row r="121" spans="1:27" x14ac:dyDescent="0.3">
      <c r="A121" s="1"/>
      <c r="B121" s="76" t="s">
        <v>2388</v>
      </c>
      <c r="C121" s="2" t="s">
        <v>11</v>
      </c>
      <c r="D121" s="2" t="s">
        <v>2</v>
      </c>
      <c r="E121" s="2" t="s">
        <v>183</v>
      </c>
      <c r="F121" s="3">
        <v>47183</v>
      </c>
      <c r="G121" s="4">
        <v>971395236</v>
      </c>
      <c r="H121" s="22">
        <v>365647219</v>
      </c>
      <c r="I121" s="3">
        <v>105601053</v>
      </c>
      <c r="J121" s="3">
        <v>164406931</v>
      </c>
      <c r="K121" s="3">
        <v>33267535</v>
      </c>
      <c r="L121" s="4">
        <v>62371700</v>
      </c>
      <c r="M121" s="22">
        <v>531026389</v>
      </c>
      <c r="N121" s="26">
        <v>11000912</v>
      </c>
      <c r="O121" s="26">
        <v>21393915</v>
      </c>
      <c r="P121" s="26">
        <v>385567486</v>
      </c>
      <c r="Q121" s="26">
        <v>4227252</v>
      </c>
      <c r="R121" s="27">
        <v>852909</v>
      </c>
      <c r="S121" s="22">
        <v>99988465</v>
      </c>
      <c r="T121" s="26">
        <v>486624487</v>
      </c>
      <c r="U121" s="26">
        <v>51925925</v>
      </c>
      <c r="V121" s="26">
        <v>637621</v>
      </c>
      <c r="W121" s="26">
        <v>209821659</v>
      </c>
      <c r="X121" s="26">
        <v>45212645</v>
      </c>
      <c r="Y121" s="27">
        <v>45567826</v>
      </c>
      <c r="AA121" s="1"/>
    </row>
    <row r="122" spans="1:27" x14ac:dyDescent="0.3">
      <c r="A122" s="1"/>
      <c r="B122" s="75" t="s">
        <v>2389</v>
      </c>
      <c r="C122" s="2" t="s">
        <v>148</v>
      </c>
      <c r="D122" s="2" t="s">
        <v>138</v>
      </c>
      <c r="E122" s="2" t="s">
        <v>182</v>
      </c>
      <c r="F122" s="3">
        <v>1028</v>
      </c>
      <c r="G122" s="4">
        <v>20364680</v>
      </c>
      <c r="H122" s="22">
        <v>9575674</v>
      </c>
      <c r="I122" s="3">
        <v>2421646</v>
      </c>
      <c r="J122" s="3">
        <v>4592142</v>
      </c>
      <c r="K122" s="3">
        <v>886228</v>
      </c>
      <c r="L122" s="4">
        <v>1675658</v>
      </c>
      <c r="M122" s="22">
        <v>10583154</v>
      </c>
      <c r="N122" s="26">
        <v>253410</v>
      </c>
      <c r="O122" s="26">
        <v>529649</v>
      </c>
      <c r="P122" s="26">
        <v>8901456</v>
      </c>
      <c r="Q122" s="26">
        <v>96455</v>
      </c>
      <c r="R122" s="27">
        <v>19764</v>
      </c>
      <c r="S122" s="22">
        <v>1858238</v>
      </c>
      <c r="T122" s="26">
        <v>8965789</v>
      </c>
      <c r="U122" s="26">
        <v>1309308</v>
      </c>
      <c r="V122" s="26">
        <v>11760</v>
      </c>
      <c r="W122" s="26">
        <v>5051461</v>
      </c>
      <c r="X122" s="26">
        <v>910322</v>
      </c>
      <c r="Y122" s="27">
        <v>1004261</v>
      </c>
    </row>
    <row r="123" spans="1:27" x14ac:dyDescent="0.3">
      <c r="A123" s="1"/>
      <c r="B123" s="76" t="s">
        <v>2390</v>
      </c>
      <c r="C123" s="2" t="s">
        <v>107</v>
      </c>
      <c r="D123" s="2" t="s">
        <v>2451</v>
      </c>
      <c r="E123" s="2" t="s">
        <v>183</v>
      </c>
      <c r="F123" s="3">
        <v>15357</v>
      </c>
      <c r="G123" s="4">
        <v>315652540</v>
      </c>
      <c r="H123" s="22">
        <v>135492858</v>
      </c>
      <c r="I123" s="3">
        <v>39288289</v>
      </c>
      <c r="J123" s="3">
        <v>60426870</v>
      </c>
      <c r="K123" s="3">
        <v>12439484</v>
      </c>
      <c r="L123" s="4">
        <v>23338215</v>
      </c>
      <c r="M123" s="22">
        <v>172350903</v>
      </c>
      <c r="N123" s="26">
        <v>3598576</v>
      </c>
      <c r="O123" s="26">
        <v>7002222</v>
      </c>
      <c r="P123" s="26">
        <v>125551874</v>
      </c>
      <c r="Q123" s="26">
        <v>1398108</v>
      </c>
      <c r="R123" s="27">
        <v>281416</v>
      </c>
      <c r="S123" s="22">
        <v>32567017</v>
      </c>
      <c r="T123" s="26">
        <v>160264875</v>
      </c>
      <c r="U123" s="26">
        <v>16645425</v>
      </c>
      <c r="V123" s="26">
        <v>211296</v>
      </c>
      <c r="W123" s="26">
        <v>67423161</v>
      </c>
      <c r="X123" s="26">
        <v>14496728</v>
      </c>
      <c r="Y123" s="27">
        <v>14819509</v>
      </c>
      <c r="AA123" s="1"/>
    </row>
    <row r="124" spans="1:27" x14ac:dyDescent="0.3">
      <c r="A124" s="1"/>
      <c r="B124" s="75" t="s">
        <v>2391</v>
      </c>
      <c r="C124" s="2" t="s">
        <v>149</v>
      </c>
      <c r="D124" s="2" t="s">
        <v>138</v>
      </c>
      <c r="E124" s="2" t="s">
        <v>182</v>
      </c>
      <c r="F124" s="3">
        <v>7245</v>
      </c>
      <c r="G124" s="4">
        <v>148662164</v>
      </c>
      <c r="H124" s="22">
        <v>65879492</v>
      </c>
      <c r="I124" s="3">
        <v>19192132</v>
      </c>
      <c r="J124" s="3">
        <v>29685787</v>
      </c>
      <c r="K124" s="3">
        <v>5980518</v>
      </c>
      <c r="L124" s="4">
        <v>11021055</v>
      </c>
      <c r="M124" s="22">
        <v>81499350</v>
      </c>
      <c r="N124" s="26">
        <v>1725978</v>
      </c>
      <c r="O124" s="26">
        <v>3393527</v>
      </c>
      <c r="P124" s="26">
        <v>58791515</v>
      </c>
      <c r="Q124" s="26">
        <v>651639</v>
      </c>
      <c r="R124" s="27">
        <v>129426</v>
      </c>
      <c r="S124" s="22">
        <v>15593430</v>
      </c>
      <c r="T124" s="26">
        <v>74719610</v>
      </c>
      <c r="U124" s="26">
        <v>8108392</v>
      </c>
      <c r="V124" s="26">
        <v>101282</v>
      </c>
      <c r="W124" s="26">
        <v>33258490</v>
      </c>
      <c r="X124" s="26">
        <v>7123287</v>
      </c>
      <c r="Y124" s="27">
        <v>7018497</v>
      </c>
      <c r="AA124" s="1"/>
    </row>
    <row r="125" spans="1:27" x14ac:dyDescent="0.3">
      <c r="A125" s="1"/>
      <c r="B125" s="76" t="s">
        <v>2392</v>
      </c>
      <c r="C125" s="2" t="s">
        <v>12</v>
      </c>
      <c r="D125" s="2" t="s">
        <v>2</v>
      </c>
      <c r="E125" s="2" t="s">
        <v>181</v>
      </c>
      <c r="F125" s="3">
        <v>1300</v>
      </c>
      <c r="G125" s="4">
        <v>27492318</v>
      </c>
      <c r="H125" s="22">
        <v>12876070</v>
      </c>
      <c r="I125" s="3">
        <v>3448598</v>
      </c>
      <c r="J125" s="3">
        <v>5890056</v>
      </c>
      <c r="K125" s="3">
        <v>1278372</v>
      </c>
      <c r="L125" s="4">
        <v>2259044</v>
      </c>
      <c r="M125" s="22">
        <v>14911732</v>
      </c>
      <c r="N125" s="26">
        <v>274548</v>
      </c>
      <c r="O125" s="26">
        <v>507772</v>
      </c>
      <c r="P125" s="26">
        <v>10810941</v>
      </c>
      <c r="Q125" s="26">
        <v>108913</v>
      </c>
      <c r="R125" s="27">
        <v>19089</v>
      </c>
      <c r="S125" s="22">
        <v>2857592</v>
      </c>
      <c r="T125" s="26">
        <v>14282590</v>
      </c>
      <c r="U125" s="26">
        <v>1207494</v>
      </c>
      <c r="V125" s="26">
        <v>19094</v>
      </c>
      <c r="W125" s="26">
        <v>5478122</v>
      </c>
      <c r="X125" s="26">
        <v>1432514</v>
      </c>
      <c r="Y125" s="27">
        <v>1265279</v>
      </c>
      <c r="AA125" s="1"/>
    </row>
    <row r="126" spans="1:27" x14ac:dyDescent="0.3">
      <c r="A126" s="1"/>
      <c r="B126" s="75" t="s">
        <v>2393</v>
      </c>
      <c r="C126" s="2" t="s">
        <v>13</v>
      </c>
      <c r="D126" s="2" t="s">
        <v>2</v>
      </c>
      <c r="E126" s="2" t="s">
        <v>183</v>
      </c>
      <c r="F126" s="3">
        <v>36241</v>
      </c>
      <c r="G126" s="4">
        <v>746365522</v>
      </c>
      <c r="H126" s="22">
        <v>273594286</v>
      </c>
      <c r="I126" s="3">
        <v>78729513</v>
      </c>
      <c r="J126" s="3">
        <v>123403858</v>
      </c>
      <c r="K126" s="3">
        <v>24920145</v>
      </c>
      <c r="L126" s="4">
        <v>46540770</v>
      </c>
      <c r="M126" s="22">
        <v>406021049</v>
      </c>
      <c r="N126" s="26">
        <v>8430892</v>
      </c>
      <c r="O126" s="26">
        <v>16507779</v>
      </c>
      <c r="P126" s="26">
        <v>297995252</v>
      </c>
      <c r="Q126" s="26">
        <v>3250930</v>
      </c>
      <c r="R126" s="27">
        <v>657028</v>
      </c>
      <c r="S126" s="22">
        <v>76597482</v>
      </c>
      <c r="T126" s="26">
        <v>376378780</v>
      </c>
      <c r="U126" s="26">
        <v>39703969</v>
      </c>
      <c r="V126" s="26">
        <v>494204</v>
      </c>
      <c r="W126" s="26">
        <v>161999339</v>
      </c>
      <c r="X126" s="26">
        <v>34536711</v>
      </c>
      <c r="Y126" s="27">
        <v>34990810</v>
      </c>
    </row>
    <row r="127" spans="1:27" x14ac:dyDescent="0.3">
      <c r="A127" s="1"/>
      <c r="B127" s="76" t="s">
        <v>2394</v>
      </c>
      <c r="C127" s="2" t="s">
        <v>78</v>
      </c>
      <c r="D127" s="2" t="s">
        <v>56</v>
      </c>
      <c r="E127" s="2" t="s">
        <v>183</v>
      </c>
      <c r="F127" s="3">
        <v>21977</v>
      </c>
      <c r="G127" s="4">
        <v>454132364</v>
      </c>
      <c r="H127" s="22">
        <v>191899301</v>
      </c>
      <c r="I127" s="3">
        <v>55499401</v>
      </c>
      <c r="J127" s="3">
        <v>86443727</v>
      </c>
      <c r="K127" s="3">
        <v>17410979</v>
      </c>
      <c r="L127" s="4">
        <v>32545194</v>
      </c>
      <c r="M127" s="22">
        <v>247190070</v>
      </c>
      <c r="N127" s="26">
        <v>5086422</v>
      </c>
      <c r="O127" s="26">
        <v>10032858</v>
      </c>
      <c r="P127" s="26">
        <v>180933101</v>
      </c>
      <c r="Q127" s="26">
        <v>1971854</v>
      </c>
      <c r="R127" s="27">
        <v>396437</v>
      </c>
      <c r="S127" s="22">
        <v>46788371</v>
      </c>
      <c r="T127" s="26">
        <v>225718191</v>
      </c>
      <c r="U127" s="26">
        <v>24142295</v>
      </c>
      <c r="V127" s="26">
        <v>297730</v>
      </c>
      <c r="W127" s="26">
        <v>97863879</v>
      </c>
      <c r="X127" s="26">
        <v>21240856</v>
      </c>
      <c r="Y127" s="27">
        <v>21205260</v>
      </c>
    </row>
    <row r="128" spans="1:27" x14ac:dyDescent="0.3">
      <c r="A128" s="1"/>
      <c r="B128" s="75" t="s">
        <v>2395</v>
      </c>
      <c r="C128" s="2" t="s">
        <v>132</v>
      </c>
      <c r="D128" s="2" t="s">
        <v>126</v>
      </c>
      <c r="E128" s="2" t="s">
        <v>183</v>
      </c>
      <c r="F128" s="3">
        <v>26096</v>
      </c>
      <c r="G128" s="4">
        <v>538645786</v>
      </c>
      <c r="H128" s="22">
        <v>203390440</v>
      </c>
      <c r="I128" s="3">
        <v>58714824</v>
      </c>
      <c r="J128" s="3">
        <v>91551085</v>
      </c>
      <c r="K128" s="3">
        <v>18500774</v>
      </c>
      <c r="L128" s="4">
        <v>34623757</v>
      </c>
      <c r="M128" s="22">
        <v>292888747</v>
      </c>
      <c r="N128" s="26">
        <v>6031954</v>
      </c>
      <c r="O128" s="26">
        <v>11860949</v>
      </c>
      <c r="P128" s="26">
        <v>214926578</v>
      </c>
      <c r="Q128" s="26">
        <v>2330038</v>
      </c>
      <c r="R128" s="27">
        <v>477698</v>
      </c>
      <c r="S128" s="22">
        <v>55362901</v>
      </c>
      <c r="T128" s="26">
        <v>269556416</v>
      </c>
      <c r="U128" s="26">
        <v>28860777</v>
      </c>
      <c r="V128" s="26">
        <v>352628</v>
      </c>
      <c r="W128" s="26">
        <v>115593235</v>
      </c>
      <c r="X128" s="26">
        <v>24796163</v>
      </c>
      <c r="Y128" s="27">
        <v>25198705</v>
      </c>
      <c r="AA128" s="1"/>
    </row>
    <row r="129" spans="1:27" x14ac:dyDescent="0.3">
      <c r="A129" s="1"/>
      <c r="B129" s="76" t="s">
        <v>2396</v>
      </c>
      <c r="C129" s="2" t="s">
        <v>133</v>
      </c>
      <c r="D129" s="2" t="s">
        <v>126</v>
      </c>
      <c r="E129" s="2" t="s">
        <v>183</v>
      </c>
      <c r="F129" s="3">
        <v>25465</v>
      </c>
      <c r="G129" s="4">
        <v>523372276</v>
      </c>
      <c r="H129" s="22">
        <v>193633873</v>
      </c>
      <c r="I129" s="3">
        <v>55882881</v>
      </c>
      <c r="J129" s="3">
        <v>87528037</v>
      </c>
      <c r="K129" s="3">
        <v>17431772</v>
      </c>
      <c r="L129" s="4">
        <v>32791183</v>
      </c>
      <c r="M129" s="22">
        <v>285272353</v>
      </c>
      <c r="N129" s="26">
        <v>5871482</v>
      </c>
      <c r="O129" s="26">
        <v>11590229</v>
      </c>
      <c r="P129" s="26">
        <v>208969738</v>
      </c>
      <c r="Q129" s="26">
        <v>2289743</v>
      </c>
      <c r="R129" s="27">
        <v>464587</v>
      </c>
      <c r="S129" s="22">
        <v>53542553</v>
      </c>
      <c r="T129" s="26">
        <v>262804259</v>
      </c>
      <c r="U129" s="26">
        <v>28104623</v>
      </c>
      <c r="V129" s="26">
        <v>347937</v>
      </c>
      <c r="W129" s="26">
        <v>112944255</v>
      </c>
      <c r="X129" s="26">
        <v>24322836</v>
      </c>
      <c r="Y129" s="27">
        <v>24595211</v>
      </c>
    </row>
    <row r="130" spans="1:27" x14ac:dyDescent="0.3">
      <c r="A130" s="1"/>
      <c r="B130" s="75" t="s">
        <v>2397</v>
      </c>
      <c r="C130" s="2" t="s">
        <v>121</v>
      </c>
      <c r="D130" s="2" t="s">
        <v>117</v>
      </c>
      <c r="E130" s="2" t="s">
        <v>183</v>
      </c>
      <c r="F130" s="3">
        <v>37698</v>
      </c>
      <c r="G130" s="4">
        <v>772839606</v>
      </c>
      <c r="H130" s="22">
        <v>272879439</v>
      </c>
      <c r="I130" s="3">
        <v>78455110</v>
      </c>
      <c r="J130" s="3">
        <v>123195770</v>
      </c>
      <c r="K130" s="3">
        <v>24750382</v>
      </c>
      <c r="L130" s="4">
        <v>46478177</v>
      </c>
      <c r="M130" s="22">
        <v>420867135</v>
      </c>
      <c r="N130" s="26">
        <v>8765313</v>
      </c>
      <c r="O130" s="26">
        <v>17070833</v>
      </c>
      <c r="P130" s="26">
        <v>308267424</v>
      </c>
      <c r="Q130" s="26">
        <v>3398723</v>
      </c>
      <c r="R130" s="27">
        <v>680323</v>
      </c>
      <c r="S130" s="22">
        <v>79898530</v>
      </c>
      <c r="T130" s="26">
        <v>388443448</v>
      </c>
      <c r="U130" s="26">
        <v>41742258</v>
      </c>
      <c r="V130" s="26">
        <v>509791</v>
      </c>
      <c r="W130" s="26">
        <v>168049652</v>
      </c>
      <c r="X130" s="26">
        <v>35885276</v>
      </c>
      <c r="Y130" s="27">
        <v>36427268</v>
      </c>
      <c r="AA130" s="1"/>
    </row>
    <row r="131" spans="1:27" x14ac:dyDescent="0.3">
      <c r="A131" s="1"/>
      <c r="B131" s="76" t="s">
        <v>2398</v>
      </c>
      <c r="C131" s="2" t="s">
        <v>52</v>
      </c>
      <c r="D131" s="2" t="s">
        <v>46</v>
      </c>
      <c r="E131" s="2" t="s">
        <v>183</v>
      </c>
      <c r="F131" s="3">
        <v>15624</v>
      </c>
      <c r="G131" s="4">
        <v>319725476</v>
      </c>
      <c r="H131" s="22">
        <v>127560948</v>
      </c>
      <c r="I131" s="3">
        <v>37063078</v>
      </c>
      <c r="J131" s="3">
        <v>57205786</v>
      </c>
      <c r="K131" s="3">
        <v>11671456</v>
      </c>
      <c r="L131" s="4">
        <v>21620628</v>
      </c>
      <c r="M131" s="22">
        <v>174167986</v>
      </c>
      <c r="N131" s="26">
        <v>3667950</v>
      </c>
      <c r="O131" s="26">
        <v>7212912</v>
      </c>
      <c r="P131" s="26">
        <v>126756565</v>
      </c>
      <c r="Q131" s="26">
        <v>1408573</v>
      </c>
      <c r="R131" s="27">
        <v>287573</v>
      </c>
      <c r="S131" s="22">
        <v>32858744</v>
      </c>
      <c r="T131" s="26">
        <v>160106403</v>
      </c>
      <c r="U131" s="26">
        <v>17099759</v>
      </c>
      <c r="V131" s="26">
        <v>213281</v>
      </c>
      <c r="W131" s="26">
        <v>68773475</v>
      </c>
      <c r="X131" s="26">
        <v>14943651</v>
      </c>
      <c r="Y131" s="27">
        <v>15092016</v>
      </c>
    </row>
    <row r="132" spans="1:27" x14ac:dyDescent="0.3">
      <c r="A132" s="1"/>
      <c r="B132" s="75" t="s">
        <v>2399</v>
      </c>
      <c r="C132" s="2" t="s">
        <v>115</v>
      </c>
      <c r="D132" s="2" t="s">
        <v>2451</v>
      </c>
      <c r="E132" s="2" t="s">
        <v>183</v>
      </c>
      <c r="F132" s="3">
        <v>31578</v>
      </c>
      <c r="G132" s="4">
        <v>651669760</v>
      </c>
      <c r="H132" s="22">
        <v>274056684</v>
      </c>
      <c r="I132" s="3">
        <v>79046435</v>
      </c>
      <c r="J132" s="3">
        <v>123670033</v>
      </c>
      <c r="K132" s="3">
        <v>24843996</v>
      </c>
      <c r="L132" s="4">
        <v>46496220</v>
      </c>
      <c r="M132" s="22">
        <v>354776282</v>
      </c>
      <c r="N132" s="26">
        <v>7329938</v>
      </c>
      <c r="O132" s="26">
        <v>14328234</v>
      </c>
      <c r="P132" s="26">
        <v>260031621</v>
      </c>
      <c r="Q132" s="26">
        <v>2838880</v>
      </c>
      <c r="R132" s="27">
        <v>570003</v>
      </c>
      <c r="S132" s="22">
        <v>67023033</v>
      </c>
      <c r="T132" s="26">
        <v>326251177</v>
      </c>
      <c r="U132" s="26">
        <v>34982933</v>
      </c>
      <c r="V132" s="26">
        <v>425297</v>
      </c>
      <c r="W132" s="26">
        <v>140882350</v>
      </c>
      <c r="X132" s="26">
        <v>30036235</v>
      </c>
      <c r="Y132" s="27">
        <v>30504929</v>
      </c>
      <c r="AA132" s="1"/>
    </row>
    <row r="133" spans="1:27" x14ac:dyDescent="0.3">
      <c r="A133" s="1"/>
      <c r="B133" s="76" t="s">
        <v>2400</v>
      </c>
      <c r="C133" s="2" t="s">
        <v>150</v>
      </c>
      <c r="D133" s="2" t="s">
        <v>138</v>
      </c>
      <c r="E133" s="2" t="s">
        <v>183</v>
      </c>
      <c r="F133" s="3">
        <v>23380</v>
      </c>
      <c r="G133" s="4">
        <v>480606448</v>
      </c>
      <c r="H133" s="22">
        <v>179914246</v>
      </c>
      <c r="I133" s="3">
        <v>51542283</v>
      </c>
      <c r="J133" s="3">
        <v>81058146</v>
      </c>
      <c r="K133" s="3">
        <v>16384237</v>
      </c>
      <c r="L133" s="4">
        <v>30929580</v>
      </c>
      <c r="M133" s="22">
        <v>259539052</v>
      </c>
      <c r="N133" s="26">
        <v>5398385</v>
      </c>
      <c r="O133" s="26">
        <v>10695208</v>
      </c>
      <c r="P133" s="26">
        <v>193644658</v>
      </c>
      <c r="Q133" s="26">
        <v>2078140</v>
      </c>
      <c r="R133" s="27">
        <v>427186</v>
      </c>
      <c r="S133" s="22">
        <v>49427625</v>
      </c>
      <c r="T133" s="26">
        <v>242598551</v>
      </c>
      <c r="U133" s="26">
        <v>25822486</v>
      </c>
      <c r="V133" s="26">
        <v>319805</v>
      </c>
      <c r="W133" s="26">
        <v>103277145</v>
      </c>
      <c r="X133" s="26">
        <v>22512453</v>
      </c>
      <c r="Y133" s="27">
        <v>22592274</v>
      </c>
    </row>
    <row r="134" spans="1:27" x14ac:dyDescent="0.3">
      <c r="A134" s="1"/>
      <c r="B134" s="75" t="s">
        <v>2401</v>
      </c>
      <c r="C134" s="2" t="s">
        <v>100</v>
      </c>
      <c r="D134" s="2" t="s">
        <v>2451</v>
      </c>
      <c r="E134" s="2" t="s">
        <v>183</v>
      </c>
      <c r="F134" s="3">
        <v>33106</v>
      </c>
      <c r="G134" s="4">
        <v>680180312</v>
      </c>
      <c r="H134" s="22">
        <v>266261589</v>
      </c>
      <c r="I134" s="3">
        <v>76298772</v>
      </c>
      <c r="J134" s="3">
        <v>120348001</v>
      </c>
      <c r="K134" s="3">
        <v>24206774</v>
      </c>
      <c r="L134" s="4">
        <v>45408042</v>
      </c>
      <c r="M134" s="22">
        <v>368482385</v>
      </c>
      <c r="N134" s="26">
        <v>7669251</v>
      </c>
      <c r="O134" s="26">
        <v>15168683</v>
      </c>
      <c r="P134" s="26">
        <v>273489847</v>
      </c>
      <c r="Q134" s="26">
        <v>2977086</v>
      </c>
      <c r="R134" s="27">
        <v>604500</v>
      </c>
      <c r="S134" s="22">
        <v>70291544</v>
      </c>
      <c r="T134" s="26">
        <v>341800202</v>
      </c>
      <c r="U134" s="26">
        <v>36458050</v>
      </c>
      <c r="V134" s="26">
        <v>449843</v>
      </c>
      <c r="W134" s="26">
        <v>147687484</v>
      </c>
      <c r="X134" s="26">
        <v>31566387</v>
      </c>
      <c r="Y134" s="27">
        <v>31969649</v>
      </c>
      <c r="AA134" s="1"/>
    </row>
    <row r="135" spans="1:27" x14ac:dyDescent="0.3">
      <c r="A135" s="1"/>
      <c r="B135" s="76" t="s">
        <v>2402</v>
      </c>
      <c r="C135" s="2" t="s">
        <v>159</v>
      </c>
      <c r="D135" s="2" t="s">
        <v>154</v>
      </c>
      <c r="E135" s="2" t="s">
        <v>181</v>
      </c>
      <c r="F135" s="3">
        <v>2052</v>
      </c>
      <c r="G135" s="4">
        <v>40729360</v>
      </c>
      <c r="H135" s="22">
        <v>21347592</v>
      </c>
      <c r="I135" s="3">
        <v>5650311</v>
      </c>
      <c r="J135" s="3">
        <v>9952363</v>
      </c>
      <c r="K135" s="3">
        <v>1936405</v>
      </c>
      <c r="L135" s="4">
        <v>3808513</v>
      </c>
      <c r="M135" s="22">
        <v>23045261</v>
      </c>
      <c r="N135" s="26">
        <v>475089</v>
      </c>
      <c r="O135" s="26">
        <v>910204</v>
      </c>
      <c r="P135" s="26">
        <v>15225164</v>
      </c>
      <c r="Q135" s="26">
        <v>206545</v>
      </c>
      <c r="R135" s="27">
        <v>41287</v>
      </c>
      <c r="S135" s="22">
        <v>4091220</v>
      </c>
      <c r="T135" s="26">
        <v>20461518</v>
      </c>
      <c r="U135" s="26">
        <v>2121089</v>
      </c>
      <c r="V135" s="26">
        <v>28588</v>
      </c>
      <c r="W135" s="26">
        <v>9145416</v>
      </c>
      <c r="X135" s="26">
        <v>1801508</v>
      </c>
      <c r="Y135" s="27">
        <v>1992804</v>
      </c>
    </row>
    <row r="136" spans="1:27" x14ac:dyDescent="0.3">
      <c r="A136" s="1"/>
      <c r="B136" s="75" t="s">
        <v>2403</v>
      </c>
      <c r="C136" s="2" t="s">
        <v>41</v>
      </c>
      <c r="D136" s="2" t="s">
        <v>31</v>
      </c>
      <c r="E136" s="2" t="s">
        <v>182</v>
      </c>
      <c r="F136" s="3">
        <v>5738</v>
      </c>
      <c r="G136" s="4">
        <v>116078676</v>
      </c>
      <c r="H136" s="22">
        <v>49192559</v>
      </c>
      <c r="I136" s="3">
        <v>14023888</v>
      </c>
      <c r="J136" s="3">
        <v>21980456</v>
      </c>
      <c r="K136" s="3">
        <v>4573746</v>
      </c>
      <c r="L136" s="4">
        <v>8614469</v>
      </c>
      <c r="M136" s="22">
        <v>61828649</v>
      </c>
      <c r="N136" s="26">
        <v>1382669</v>
      </c>
      <c r="O136" s="26">
        <v>2552021</v>
      </c>
      <c r="P136" s="26">
        <v>47751383</v>
      </c>
      <c r="Q136" s="26">
        <v>515232</v>
      </c>
      <c r="R136" s="27">
        <v>100412</v>
      </c>
      <c r="S136" s="22">
        <v>11805745</v>
      </c>
      <c r="T136" s="26">
        <v>60023046</v>
      </c>
      <c r="U136" s="26">
        <v>6171820</v>
      </c>
      <c r="V136" s="26">
        <v>76184</v>
      </c>
      <c r="W136" s="26">
        <v>25012977</v>
      </c>
      <c r="X136" s="26">
        <v>5292782</v>
      </c>
      <c r="Y136" s="27">
        <v>5517957</v>
      </c>
    </row>
    <row r="137" spans="1:27" x14ac:dyDescent="0.3">
      <c r="A137" s="1"/>
      <c r="B137" s="76" t="s">
        <v>2404</v>
      </c>
      <c r="C137" s="2" t="s">
        <v>22</v>
      </c>
      <c r="D137" s="2" t="s">
        <v>20</v>
      </c>
      <c r="E137" s="2" t="s">
        <v>183</v>
      </c>
      <c r="F137" s="3">
        <v>5457</v>
      </c>
      <c r="G137" s="4">
        <v>112005740</v>
      </c>
      <c r="H137" s="22">
        <v>44402126</v>
      </c>
      <c r="I137" s="3">
        <v>12455768</v>
      </c>
      <c r="J137" s="3">
        <v>20027537</v>
      </c>
      <c r="K137" s="3">
        <v>4038204</v>
      </c>
      <c r="L137" s="4">
        <v>7880617</v>
      </c>
      <c r="M137" s="22">
        <v>61046884</v>
      </c>
      <c r="N137" s="26">
        <v>1235365</v>
      </c>
      <c r="O137" s="26">
        <v>2485238</v>
      </c>
      <c r="P137" s="26">
        <v>44378075</v>
      </c>
      <c r="Q137" s="26">
        <v>467831</v>
      </c>
      <c r="R137" s="27">
        <v>100193</v>
      </c>
      <c r="S137" s="22">
        <v>11227068</v>
      </c>
      <c r="T137" s="26">
        <v>57568116</v>
      </c>
      <c r="U137" s="26">
        <v>5965340</v>
      </c>
      <c r="V137" s="26">
        <v>73629</v>
      </c>
      <c r="W137" s="26">
        <v>24241574</v>
      </c>
      <c r="X137" s="26">
        <v>5352743</v>
      </c>
      <c r="Y137" s="27">
        <v>5284499</v>
      </c>
    </row>
    <row r="138" spans="1:27" x14ac:dyDescent="0.3">
      <c r="A138" s="1"/>
      <c r="B138" s="75" t="s">
        <v>2405</v>
      </c>
      <c r="C138" s="2" t="s">
        <v>84</v>
      </c>
      <c r="D138" s="2" t="s">
        <v>80</v>
      </c>
      <c r="E138" s="2" t="s">
        <v>183</v>
      </c>
      <c r="F138" s="3">
        <v>16655</v>
      </c>
      <c r="G138" s="4">
        <v>343144858</v>
      </c>
      <c r="H138" s="22">
        <v>152317529</v>
      </c>
      <c r="I138" s="3">
        <v>43472823</v>
      </c>
      <c r="J138" s="3">
        <v>68781933</v>
      </c>
      <c r="K138" s="3">
        <v>13875095</v>
      </c>
      <c r="L138" s="4">
        <v>26187678</v>
      </c>
      <c r="M138" s="22">
        <v>187035946</v>
      </c>
      <c r="N138" s="26">
        <v>3872300</v>
      </c>
      <c r="O138" s="26">
        <v>7617590</v>
      </c>
      <c r="P138" s="26">
        <v>136319079</v>
      </c>
      <c r="Q138" s="26">
        <v>1492478</v>
      </c>
      <c r="R138" s="27">
        <v>302136</v>
      </c>
      <c r="S138" s="22">
        <v>35285411</v>
      </c>
      <c r="T138" s="26">
        <v>174354041</v>
      </c>
      <c r="U138" s="26">
        <v>18121366</v>
      </c>
      <c r="V138" s="26">
        <v>226870</v>
      </c>
      <c r="W138" s="26">
        <v>74673395</v>
      </c>
      <c r="X138" s="26">
        <v>15700320</v>
      </c>
      <c r="Y138" s="27">
        <v>16099006</v>
      </c>
    </row>
    <row r="139" spans="1:27" x14ac:dyDescent="0.3">
      <c r="A139" s="1"/>
      <c r="B139" s="76" t="s">
        <v>2406</v>
      </c>
      <c r="C139" s="2" t="s">
        <v>53</v>
      </c>
      <c r="D139" s="2" t="s">
        <v>46</v>
      </c>
      <c r="E139" s="2" t="s">
        <v>183</v>
      </c>
      <c r="F139" s="3">
        <v>11192</v>
      </c>
      <c r="G139" s="4">
        <v>231139118</v>
      </c>
      <c r="H139" s="22">
        <v>88017721</v>
      </c>
      <c r="I139" s="3">
        <v>25301425</v>
      </c>
      <c r="J139" s="3">
        <v>39429395</v>
      </c>
      <c r="K139" s="3">
        <v>8134987</v>
      </c>
      <c r="L139" s="4">
        <v>15151914</v>
      </c>
      <c r="M139" s="22">
        <v>127893485</v>
      </c>
      <c r="N139" s="26">
        <v>2579914</v>
      </c>
      <c r="O139" s="26">
        <v>5046653</v>
      </c>
      <c r="P139" s="26">
        <v>90152291</v>
      </c>
      <c r="Q139" s="26">
        <v>1024277</v>
      </c>
      <c r="R139" s="27">
        <v>203477</v>
      </c>
      <c r="S139" s="22">
        <v>24177813</v>
      </c>
      <c r="T139" s="26">
        <v>115772659</v>
      </c>
      <c r="U139" s="26">
        <v>12190809</v>
      </c>
      <c r="V139" s="26">
        <v>149180</v>
      </c>
      <c r="W139" s="26">
        <v>49671754</v>
      </c>
      <c r="X139" s="26">
        <v>10749935</v>
      </c>
      <c r="Y139" s="27">
        <v>10803562</v>
      </c>
      <c r="AA139" s="1"/>
    </row>
    <row r="140" spans="1:27" x14ac:dyDescent="0.3">
      <c r="A140" s="1"/>
      <c r="B140" s="75" t="s">
        <v>2407</v>
      </c>
      <c r="C140" s="2" t="s">
        <v>42</v>
      </c>
      <c r="D140" s="2" t="s">
        <v>31</v>
      </c>
      <c r="E140" s="2" t="s">
        <v>183</v>
      </c>
      <c r="F140" s="3">
        <v>33069</v>
      </c>
      <c r="G140" s="4">
        <v>680180312</v>
      </c>
      <c r="H140" s="22">
        <v>259865990</v>
      </c>
      <c r="I140" s="3">
        <v>74490899</v>
      </c>
      <c r="J140" s="3">
        <v>117228964</v>
      </c>
      <c r="K140" s="3">
        <v>23655863</v>
      </c>
      <c r="L140" s="4">
        <v>44490264</v>
      </c>
      <c r="M140" s="22">
        <v>368438340</v>
      </c>
      <c r="N140" s="26">
        <v>7661970</v>
      </c>
      <c r="O140" s="26">
        <v>14983122</v>
      </c>
      <c r="P140" s="26">
        <v>273177458</v>
      </c>
      <c r="Q140" s="26">
        <v>2974180</v>
      </c>
      <c r="R140" s="27">
        <v>596474</v>
      </c>
      <c r="S140" s="22">
        <v>70601602</v>
      </c>
      <c r="T140" s="26">
        <v>340189239</v>
      </c>
      <c r="U140" s="26">
        <v>36631388</v>
      </c>
      <c r="V140" s="26">
        <v>446199</v>
      </c>
      <c r="W140" s="26">
        <v>147165213</v>
      </c>
      <c r="X140" s="26">
        <v>31690799</v>
      </c>
      <c r="Y140" s="27">
        <v>31926231</v>
      </c>
    </row>
    <row r="141" spans="1:27" x14ac:dyDescent="0.3">
      <c r="A141" s="1"/>
      <c r="B141" s="76" t="s">
        <v>2408</v>
      </c>
      <c r="C141" s="2" t="s">
        <v>170</v>
      </c>
      <c r="D141" s="2" t="s">
        <v>164</v>
      </c>
      <c r="E141" s="2" t="s">
        <v>183</v>
      </c>
      <c r="F141" s="3">
        <v>28768</v>
      </c>
      <c r="G141" s="4">
        <v>592612188</v>
      </c>
      <c r="H141" s="22">
        <v>244500066</v>
      </c>
      <c r="I141" s="3">
        <v>70092142</v>
      </c>
      <c r="J141" s="3">
        <v>110451935</v>
      </c>
      <c r="K141" s="3">
        <v>22349428</v>
      </c>
      <c r="L141" s="4">
        <v>41606561</v>
      </c>
      <c r="M141" s="22">
        <v>323825320</v>
      </c>
      <c r="N141" s="26">
        <v>6740723</v>
      </c>
      <c r="O141" s="26">
        <v>13147778</v>
      </c>
      <c r="P141" s="26">
        <v>235162013</v>
      </c>
      <c r="Q141" s="26">
        <v>2566688</v>
      </c>
      <c r="R141" s="27">
        <v>522602</v>
      </c>
      <c r="S141" s="22">
        <v>60927565</v>
      </c>
      <c r="T141" s="26">
        <v>296108980</v>
      </c>
      <c r="U141" s="26">
        <v>31843122</v>
      </c>
      <c r="V141" s="26">
        <v>389832</v>
      </c>
      <c r="W141" s="26">
        <v>127232165</v>
      </c>
      <c r="X141" s="26">
        <v>27395722</v>
      </c>
      <c r="Y141" s="27">
        <v>27761714</v>
      </c>
    </row>
    <row r="142" spans="1:27" x14ac:dyDescent="0.3">
      <c r="A142" s="1"/>
      <c r="B142" s="75" t="s">
        <v>2409</v>
      </c>
      <c r="C142" s="2" t="s">
        <v>23</v>
      </c>
      <c r="D142" s="2" t="s">
        <v>20</v>
      </c>
      <c r="E142" s="2" t="s">
        <v>183</v>
      </c>
      <c r="F142" s="3">
        <v>22601</v>
      </c>
      <c r="G142" s="4">
        <v>462278236</v>
      </c>
      <c r="H142" s="22">
        <v>169960090</v>
      </c>
      <c r="I142" s="3">
        <v>48999341</v>
      </c>
      <c r="J142" s="3">
        <v>76568868</v>
      </c>
      <c r="K142" s="3">
        <v>15314632</v>
      </c>
      <c r="L142" s="4">
        <v>29077249</v>
      </c>
      <c r="M142" s="22">
        <v>251203983</v>
      </c>
      <c r="N142" s="26">
        <v>5208937</v>
      </c>
      <c r="O142" s="26">
        <v>10276748</v>
      </c>
      <c r="P142" s="26">
        <v>184690375</v>
      </c>
      <c r="Q142" s="26">
        <v>2023370</v>
      </c>
      <c r="R142" s="27">
        <v>411294</v>
      </c>
      <c r="S142" s="22">
        <v>47823629</v>
      </c>
      <c r="T142" s="26">
        <v>231958599</v>
      </c>
      <c r="U142" s="26">
        <v>25054854</v>
      </c>
      <c r="V142" s="26">
        <v>307355</v>
      </c>
      <c r="W142" s="26">
        <v>100102215</v>
      </c>
      <c r="X142" s="26">
        <v>21538690</v>
      </c>
      <c r="Y142" s="27">
        <v>21813774</v>
      </c>
    </row>
    <row r="143" spans="1:27" x14ac:dyDescent="0.3">
      <c r="A143" s="1"/>
      <c r="B143" s="76" t="s">
        <v>2410</v>
      </c>
      <c r="C143" s="2" t="s">
        <v>134</v>
      </c>
      <c r="D143" s="2" t="s">
        <v>126</v>
      </c>
      <c r="E143" s="2" t="s">
        <v>182</v>
      </c>
      <c r="F143" s="3">
        <v>7076</v>
      </c>
      <c r="G143" s="4">
        <v>143570994</v>
      </c>
      <c r="H143" s="22">
        <v>64913623</v>
      </c>
      <c r="I143" s="3">
        <v>18402580</v>
      </c>
      <c r="J143" s="3">
        <v>29649337</v>
      </c>
      <c r="K143" s="3">
        <v>5833195</v>
      </c>
      <c r="L143" s="4">
        <v>11028511</v>
      </c>
      <c r="M143" s="22">
        <v>78735990</v>
      </c>
      <c r="N143" s="26">
        <v>1587113</v>
      </c>
      <c r="O143" s="26">
        <v>3297603</v>
      </c>
      <c r="P143" s="26">
        <v>56749803</v>
      </c>
      <c r="Q143" s="26">
        <v>643224</v>
      </c>
      <c r="R143" s="27">
        <v>129279</v>
      </c>
      <c r="S143" s="22">
        <v>14639731</v>
      </c>
      <c r="T143" s="26">
        <v>73991697</v>
      </c>
      <c r="U143" s="26">
        <v>7983154</v>
      </c>
      <c r="V143" s="26">
        <v>93105</v>
      </c>
      <c r="W143" s="26">
        <v>30921670</v>
      </c>
      <c r="X143" s="26">
        <v>6583356</v>
      </c>
      <c r="Y143" s="27">
        <v>6851864</v>
      </c>
    </row>
    <row r="144" spans="1:27" x14ac:dyDescent="0.3">
      <c r="A144" s="1"/>
      <c r="B144" s="75" t="s">
        <v>2411</v>
      </c>
      <c r="C144" s="2" t="s">
        <v>91</v>
      </c>
      <c r="D144" s="2" t="s">
        <v>2451</v>
      </c>
      <c r="E144" s="2" t="s">
        <v>182</v>
      </c>
      <c r="F144" s="3">
        <v>8814</v>
      </c>
      <c r="G144" s="4">
        <v>180227418</v>
      </c>
      <c r="H144" s="22">
        <v>88032460</v>
      </c>
      <c r="I144" s="3">
        <v>25007687</v>
      </c>
      <c r="J144" s="3">
        <v>40111543</v>
      </c>
      <c r="K144" s="3">
        <v>8074226</v>
      </c>
      <c r="L144" s="4">
        <v>14839004</v>
      </c>
      <c r="M144" s="22">
        <v>96496729</v>
      </c>
      <c r="N144" s="26">
        <v>2009568</v>
      </c>
      <c r="O144" s="26">
        <v>3910392</v>
      </c>
      <c r="P144" s="26">
        <v>73167395</v>
      </c>
      <c r="Q144" s="26">
        <v>777192</v>
      </c>
      <c r="R144" s="27">
        <v>162219</v>
      </c>
      <c r="S144" s="22">
        <v>18831210</v>
      </c>
      <c r="T144" s="26">
        <v>88883649</v>
      </c>
      <c r="U144" s="26">
        <v>9667671</v>
      </c>
      <c r="V144" s="26">
        <v>122380</v>
      </c>
      <c r="W144" s="26">
        <v>39620674</v>
      </c>
      <c r="X144" s="26">
        <v>8485227</v>
      </c>
      <c r="Y144" s="27">
        <v>8500444</v>
      </c>
    </row>
    <row r="145" spans="1:27" x14ac:dyDescent="0.3">
      <c r="A145" s="1"/>
      <c r="B145" s="76" t="s">
        <v>2412</v>
      </c>
      <c r="C145" s="2" t="s">
        <v>160</v>
      </c>
      <c r="D145" s="2" t="s">
        <v>154</v>
      </c>
      <c r="E145" s="2" t="s">
        <v>181</v>
      </c>
      <c r="F145" s="3">
        <v>1581</v>
      </c>
      <c r="G145" s="4">
        <v>34619956</v>
      </c>
      <c r="H145" s="22">
        <v>16267221</v>
      </c>
      <c r="I145" s="3">
        <v>4157621</v>
      </c>
      <c r="J145" s="3">
        <v>7917395</v>
      </c>
      <c r="K145" s="3">
        <v>1335342</v>
      </c>
      <c r="L145" s="4">
        <v>2856863</v>
      </c>
      <c r="M145" s="22">
        <v>17654172</v>
      </c>
      <c r="N145" s="26">
        <v>401014</v>
      </c>
      <c r="O145" s="26">
        <v>743652</v>
      </c>
      <c r="P145" s="26">
        <v>14593220</v>
      </c>
      <c r="Q145" s="26">
        <v>141284</v>
      </c>
      <c r="R145" s="27">
        <v>31589</v>
      </c>
      <c r="S145" s="22">
        <v>3380207</v>
      </c>
      <c r="T145" s="26">
        <v>18422990</v>
      </c>
      <c r="U145" s="26">
        <v>1931961</v>
      </c>
      <c r="V145" s="26">
        <v>20228</v>
      </c>
      <c r="W145" s="26">
        <v>6430107</v>
      </c>
      <c r="X145" s="26">
        <v>1604326</v>
      </c>
      <c r="Y145" s="27">
        <v>1505770</v>
      </c>
    </row>
    <row r="146" spans="1:27" x14ac:dyDescent="0.3">
      <c r="A146" s="1"/>
      <c r="B146" s="75" t="s">
        <v>2413</v>
      </c>
      <c r="C146" s="2" t="s">
        <v>14</v>
      </c>
      <c r="D146" s="2" t="s">
        <v>2</v>
      </c>
      <c r="E146" s="2" t="s">
        <v>183</v>
      </c>
      <c r="F146" s="3">
        <v>47758</v>
      </c>
      <c r="G146" s="4">
        <v>979541108</v>
      </c>
      <c r="H146" s="22">
        <v>352061908</v>
      </c>
      <c r="I146" s="3">
        <v>101346537</v>
      </c>
      <c r="J146" s="3">
        <v>158799853</v>
      </c>
      <c r="K146" s="3">
        <v>31967604</v>
      </c>
      <c r="L146" s="4">
        <v>59947914</v>
      </c>
      <c r="M146" s="22">
        <v>534255366</v>
      </c>
      <c r="N146" s="26">
        <v>11113298</v>
      </c>
      <c r="O146" s="26">
        <v>21661529</v>
      </c>
      <c r="P146" s="26">
        <v>390240023</v>
      </c>
      <c r="Q146" s="26">
        <v>4304022</v>
      </c>
      <c r="R146" s="27">
        <v>864044</v>
      </c>
      <c r="S146" s="22">
        <v>101480907</v>
      </c>
      <c r="T146" s="26">
        <v>492994598</v>
      </c>
      <c r="U146" s="26">
        <v>52317392</v>
      </c>
      <c r="V146" s="26">
        <v>643910</v>
      </c>
      <c r="W146" s="26">
        <v>212834343</v>
      </c>
      <c r="X146" s="26">
        <v>45727094</v>
      </c>
      <c r="Y146" s="27">
        <v>46099416</v>
      </c>
    </row>
    <row r="147" spans="1:27" x14ac:dyDescent="0.3">
      <c r="A147" s="1"/>
      <c r="B147" s="76" t="s">
        <v>2414</v>
      </c>
      <c r="C147" s="2" t="s">
        <v>43</v>
      </c>
      <c r="D147" s="2" t="s">
        <v>31</v>
      </c>
      <c r="E147" s="2" t="s">
        <v>183</v>
      </c>
      <c r="F147" s="3">
        <v>35680</v>
      </c>
      <c r="G147" s="4">
        <v>732110246</v>
      </c>
      <c r="H147" s="22">
        <v>308486634</v>
      </c>
      <c r="I147" s="3">
        <v>89218885</v>
      </c>
      <c r="J147" s="3">
        <v>138538093</v>
      </c>
      <c r="K147" s="3">
        <v>28036439</v>
      </c>
      <c r="L147" s="4">
        <v>52693217</v>
      </c>
      <c r="M147" s="22">
        <v>399280095</v>
      </c>
      <c r="N147" s="26">
        <v>8292862</v>
      </c>
      <c r="O147" s="26">
        <v>16142795</v>
      </c>
      <c r="P147" s="26">
        <v>291192420</v>
      </c>
      <c r="Q147" s="26">
        <v>3209034</v>
      </c>
      <c r="R147" s="27">
        <v>648342</v>
      </c>
      <c r="S147" s="22">
        <v>75568430</v>
      </c>
      <c r="T147" s="26">
        <v>368095393</v>
      </c>
      <c r="U147" s="26">
        <v>39199520</v>
      </c>
      <c r="V147" s="26">
        <v>485650</v>
      </c>
      <c r="W147" s="26">
        <v>159706942</v>
      </c>
      <c r="X147" s="26">
        <v>33926615</v>
      </c>
      <c r="Y147" s="27">
        <v>34458270</v>
      </c>
      <c r="AA147" s="1"/>
    </row>
    <row r="148" spans="1:27" x14ac:dyDescent="0.3">
      <c r="A148" s="1"/>
      <c r="B148" s="75" t="s">
        <v>2415</v>
      </c>
      <c r="C148" s="2" t="s">
        <v>15</v>
      </c>
      <c r="D148" s="2" t="s">
        <v>2</v>
      </c>
      <c r="E148" s="2" t="s">
        <v>182</v>
      </c>
      <c r="F148" s="3">
        <v>5348</v>
      </c>
      <c r="G148" s="4">
        <v>110987506</v>
      </c>
      <c r="H148" s="22">
        <v>50355004</v>
      </c>
      <c r="I148" s="3">
        <v>14474553</v>
      </c>
      <c r="J148" s="3">
        <v>22377031</v>
      </c>
      <c r="K148" s="3">
        <v>4688347</v>
      </c>
      <c r="L148" s="4">
        <v>8815073</v>
      </c>
      <c r="M148" s="22">
        <v>60776382</v>
      </c>
      <c r="N148" s="26">
        <v>1274392</v>
      </c>
      <c r="O148" s="26">
        <v>2495763</v>
      </c>
      <c r="P148" s="26">
        <v>44000398</v>
      </c>
      <c r="Q148" s="26">
        <v>468862</v>
      </c>
      <c r="R148" s="27">
        <v>98169</v>
      </c>
      <c r="S148" s="22">
        <v>11200931</v>
      </c>
      <c r="T148" s="26">
        <v>52953804</v>
      </c>
      <c r="U148" s="26">
        <v>5656254</v>
      </c>
      <c r="V148" s="26">
        <v>74673</v>
      </c>
      <c r="W148" s="26">
        <v>23490355</v>
      </c>
      <c r="X148" s="26">
        <v>5135897</v>
      </c>
      <c r="Y148" s="27">
        <v>5161585</v>
      </c>
      <c r="AA148" s="1"/>
    </row>
    <row r="149" spans="1:27" x14ac:dyDescent="0.3">
      <c r="A149" s="1"/>
      <c r="B149" s="76" t="s">
        <v>2416</v>
      </c>
      <c r="C149" s="2" t="s">
        <v>16</v>
      </c>
      <c r="D149" s="2" t="s">
        <v>2</v>
      </c>
      <c r="E149" s="2" t="s">
        <v>183</v>
      </c>
      <c r="F149" s="3">
        <v>45316</v>
      </c>
      <c r="G149" s="4">
        <v>932702344</v>
      </c>
      <c r="H149" s="22">
        <v>360993721</v>
      </c>
      <c r="I149" s="3">
        <v>104370103</v>
      </c>
      <c r="J149" s="3">
        <v>162191516</v>
      </c>
      <c r="K149" s="3">
        <v>32986351</v>
      </c>
      <c r="L149" s="4">
        <v>61445751</v>
      </c>
      <c r="M149" s="22">
        <v>506611404</v>
      </c>
      <c r="N149" s="26">
        <v>10531217</v>
      </c>
      <c r="O149" s="26">
        <v>20744339</v>
      </c>
      <c r="P149" s="26">
        <v>373360204</v>
      </c>
      <c r="Q149" s="26">
        <v>4051681</v>
      </c>
      <c r="R149" s="27">
        <v>820223</v>
      </c>
      <c r="S149" s="22">
        <v>96149922</v>
      </c>
      <c r="T149" s="26">
        <v>465147006</v>
      </c>
      <c r="U149" s="26">
        <v>49633821</v>
      </c>
      <c r="V149" s="26">
        <v>613107</v>
      </c>
      <c r="W149" s="26">
        <v>201076551</v>
      </c>
      <c r="X149" s="26">
        <v>43369259</v>
      </c>
      <c r="Y149" s="27">
        <v>43782518</v>
      </c>
    </row>
    <row r="150" spans="1:27" x14ac:dyDescent="0.3">
      <c r="A150" s="1"/>
      <c r="B150" s="75" t="s">
        <v>2417</v>
      </c>
      <c r="C150" s="2" t="s">
        <v>161</v>
      </c>
      <c r="D150" s="2" t="s">
        <v>154</v>
      </c>
      <c r="E150" s="2" t="s">
        <v>183</v>
      </c>
      <c r="F150" s="3">
        <v>31575</v>
      </c>
      <c r="G150" s="4">
        <v>647596824</v>
      </c>
      <c r="H150" s="22">
        <v>241360580</v>
      </c>
      <c r="I150" s="3">
        <v>69535269</v>
      </c>
      <c r="J150" s="3">
        <v>108425295</v>
      </c>
      <c r="K150" s="3">
        <v>22020952</v>
      </c>
      <c r="L150" s="4">
        <v>41379064</v>
      </c>
      <c r="M150" s="22">
        <v>350506993</v>
      </c>
      <c r="N150" s="26">
        <v>7367542</v>
      </c>
      <c r="O150" s="26">
        <v>14422332</v>
      </c>
      <c r="P150" s="26">
        <v>260391168</v>
      </c>
      <c r="Q150" s="26">
        <v>2839157</v>
      </c>
      <c r="R150" s="27">
        <v>574869</v>
      </c>
      <c r="S150" s="22">
        <v>66582815</v>
      </c>
      <c r="T150" s="26">
        <v>325594493</v>
      </c>
      <c r="U150" s="26">
        <v>34935033</v>
      </c>
      <c r="V150" s="26">
        <v>427947</v>
      </c>
      <c r="W150" s="26">
        <v>139795607</v>
      </c>
      <c r="X150" s="26">
        <v>30248955</v>
      </c>
      <c r="Y150" s="27">
        <v>30483909</v>
      </c>
      <c r="AA150" s="1"/>
    </row>
    <row r="151" spans="1:27" x14ac:dyDescent="0.3">
      <c r="A151" s="1"/>
      <c r="B151" s="76" t="s">
        <v>2418</v>
      </c>
      <c r="C151" s="2" t="s">
        <v>92</v>
      </c>
      <c r="D151" s="2" t="s">
        <v>2451</v>
      </c>
      <c r="E151" s="2" t="s">
        <v>183</v>
      </c>
      <c r="F151" s="3">
        <v>36216</v>
      </c>
      <c r="G151" s="4">
        <v>743310820</v>
      </c>
      <c r="H151" s="22">
        <v>285384674</v>
      </c>
      <c r="I151" s="3">
        <v>82431220</v>
      </c>
      <c r="J151" s="3">
        <v>128136851</v>
      </c>
      <c r="K151" s="3">
        <v>25937271</v>
      </c>
      <c r="L151" s="4">
        <v>48879332</v>
      </c>
      <c r="M151" s="22">
        <v>404188620</v>
      </c>
      <c r="N151" s="26">
        <v>8449408</v>
      </c>
      <c r="O151" s="26">
        <v>16408387</v>
      </c>
      <c r="P151" s="26">
        <v>296651634</v>
      </c>
      <c r="Q151" s="26">
        <v>3257455</v>
      </c>
      <c r="R151" s="27">
        <v>660576</v>
      </c>
      <c r="S151" s="22">
        <v>77303253</v>
      </c>
      <c r="T151" s="26">
        <v>374425123</v>
      </c>
      <c r="U151" s="26">
        <v>39897507</v>
      </c>
      <c r="V151" s="26">
        <v>487822</v>
      </c>
      <c r="W151" s="26">
        <v>160624669</v>
      </c>
      <c r="X151" s="26">
        <v>34754694</v>
      </c>
      <c r="Y151" s="27">
        <v>34952858</v>
      </c>
    </row>
    <row r="152" spans="1:27" x14ac:dyDescent="0.3">
      <c r="A152" s="1"/>
      <c r="B152" s="75" t="s">
        <v>2419</v>
      </c>
      <c r="C152" s="2" t="s">
        <v>93</v>
      </c>
      <c r="D152" s="2" t="s">
        <v>2451</v>
      </c>
      <c r="E152" s="2" t="s">
        <v>181</v>
      </c>
      <c r="F152" s="3">
        <v>1651</v>
      </c>
      <c r="G152" s="4">
        <v>35638190</v>
      </c>
      <c r="H152" s="22">
        <v>15994742</v>
      </c>
      <c r="I152" s="3">
        <v>4335264</v>
      </c>
      <c r="J152" s="3">
        <v>7583522</v>
      </c>
      <c r="K152" s="3">
        <v>1543317</v>
      </c>
      <c r="L152" s="4">
        <v>2532639</v>
      </c>
      <c r="M152" s="22">
        <v>19178551</v>
      </c>
      <c r="N152" s="26">
        <v>355996</v>
      </c>
      <c r="O152" s="26">
        <v>807832</v>
      </c>
      <c r="P152" s="26">
        <v>14877632</v>
      </c>
      <c r="Q152" s="26">
        <v>158812</v>
      </c>
      <c r="R152" s="27">
        <v>30819</v>
      </c>
      <c r="S152" s="22">
        <v>3168714</v>
      </c>
      <c r="T152" s="26">
        <v>19250637</v>
      </c>
      <c r="U152" s="26">
        <v>1858466</v>
      </c>
      <c r="V152" s="26">
        <v>21710</v>
      </c>
      <c r="W152" s="26">
        <v>6393481</v>
      </c>
      <c r="X152" s="26">
        <v>1731789</v>
      </c>
      <c r="Y152" s="27">
        <v>1598817</v>
      </c>
    </row>
    <row r="153" spans="1:27" x14ac:dyDescent="0.3">
      <c r="A153" s="1"/>
      <c r="B153" s="76" t="s">
        <v>2420</v>
      </c>
      <c r="C153" s="2" t="s">
        <v>17</v>
      </c>
      <c r="D153" s="2" t="s">
        <v>2</v>
      </c>
      <c r="E153" s="2" t="s">
        <v>183</v>
      </c>
      <c r="F153" s="3">
        <v>38205</v>
      </c>
      <c r="G153" s="4">
        <v>783021946</v>
      </c>
      <c r="H153" s="22">
        <v>322689183</v>
      </c>
      <c r="I153" s="3">
        <v>92826336</v>
      </c>
      <c r="J153" s="3">
        <v>145659799</v>
      </c>
      <c r="K153" s="3">
        <v>29305603</v>
      </c>
      <c r="L153" s="4">
        <v>54897445</v>
      </c>
      <c r="M153" s="22">
        <v>426897976</v>
      </c>
      <c r="N153" s="26">
        <v>8833623</v>
      </c>
      <c r="O153" s="26">
        <v>17384233</v>
      </c>
      <c r="P153" s="26">
        <v>311886641</v>
      </c>
      <c r="Q153" s="26">
        <v>3424886</v>
      </c>
      <c r="R153" s="27">
        <v>689765</v>
      </c>
      <c r="S153" s="22">
        <v>81146645</v>
      </c>
      <c r="T153" s="26">
        <v>392092422</v>
      </c>
      <c r="U153" s="26">
        <v>42282756</v>
      </c>
      <c r="V153" s="26">
        <v>520267</v>
      </c>
      <c r="W153" s="26">
        <v>170795957</v>
      </c>
      <c r="X153" s="26">
        <v>36377410</v>
      </c>
      <c r="Y153" s="27">
        <v>36896507</v>
      </c>
      <c r="AA153" s="1"/>
    </row>
    <row r="154" spans="1:27" x14ac:dyDescent="0.3">
      <c r="A154" s="1"/>
      <c r="B154" s="75" t="s">
        <v>2421</v>
      </c>
      <c r="C154" s="2" t="s">
        <v>59</v>
      </c>
      <c r="D154" s="2" t="s">
        <v>56</v>
      </c>
      <c r="E154" s="2" t="s">
        <v>182</v>
      </c>
      <c r="F154" s="3">
        <v>4511</v>
      </c>
      <c r="G154" s="4">
        <v>95713996</v>
      </c>
      <c r="H154" s="22">
        <v>38103656</v>
      </c>
      <c r="I154" s="3">
        <v>11110551</v>
      </c>
      <c r="J154" s="3">
        <v>16856554</v>
      </c>
      <c r="K154" s="3">
        <v>3457348</v>
      </c>
      <c r="L154" s="4">
        <v>6679203</v>
      </c>
      <c r="M154" s="22">
        <v>53376316</v>
      </c>
      <c r="N154" s="26">
        <v>1015147</v>
      </c>
      <c r="O154" s="26">
        <v>2042447</v>
      </c>
      <c r="P154" s="26">
        <v>37491285</v>
      </c>
      <c r="Q154" s="26">
        <v>415706</v>
      </c>
      <c r="R154" s="27">
        <v>85112</v>
      </c>
      <c r="S154" s="22">
        <v>9551459</v>
      </c>
      <c r="T154" s="26">
        <v>44042473</v>
      </c>
      <c r="U154" s="26">
        <v>5058502</v>
      </c>
      <c r="V154" s="26">
        <v>61923</v>
      </c>
      <c r="W154" s="26">
        <v>19708363</v>
      </c>
      <c r="X154" s="26">
        <v>4408514</v>
      </c>
      <c r="Y154" s="27">
        <v>4380489</v>
      </c>
    </row>
    <row r="155" spans="1:27" x14ac:dyDescent="0.3">
      <c r="A155" s="1"/>
      <c r="B155" s="76" t="s">
        <v>2422</v>
      </c>
      <c r="C155" s="2" t="s">
        <v>108</v>
      </c>
      <c r="D155" s="2" t="s">
        <v>2451</v>
      </c>
      <c r="E155" s="2" t="s">
        <v>183</v>
      </c>
      <c r="F155" s="3">
        <v>7763</v>
      </c>
      <c r="G155" s="4">
        <v>161899206</v>
      </c>
      <c r="H155" s="22">
        <v>66118800</v>
      </c>
      <c r="I155" s="3">
        <v>19055825</v>
      </c>
      <c r="J155" s="3">
        <v>30110035</v>
      </c>
      <c r="K155" s="3">
        <v>5984246</v>
      </c>
      <c r="L155" s="4">
        <v>10968694</v>
      </c>
      <c r="M155" s="22">
        <v>88671097</v>
      </c>
      <c r="N155" s="26">
        <v>1860874</v>
      </c>
      <c r="O155" s="26">
        <v>3455415</v>
      </c>
      <c r="P155" s="26">
        <v>64264188</v>
      </c>
      <c r="Q155" s="26">
        <v>675741</v>
      </c>
      <c r="R155" s="27">
        <v>136998</v>
      </c>
      <c r="S155" s="22">
        <v>16502737</v>
      </c>
      <c r="T155" s="26">
        <v>78414106</v>
      </c>
      <c r="U155" s="26">
        <v>8716079</v>
      </c>
      <c r="V155" s="26">
        <v>106844</v>
      </c>
      <c r="W155" s="26">
        <v>33571523</v>
      </c>
      <c r="X155" s="26">
        <v>7414000</v>
      </c>
      <c r="Y155" s="27">
        <v>7513025</v>
      </c>
    </row>
    <row r="156" spans="1:27" x14ac:dyDescent="0.3">
      <c r="A156" s="1"/>
      <c r="B156" s="75" t="s">
        <v>2423</v>
      </c>
      <c r="C156" s="2" t="s">
        <v>122</v>
      </c>
      <c r="D156" s="2" t="s">
        <v>117</v>
      </c>
      <c r="E156" s="2" t="s">
        <v>183</v>
      </c>
      <c r="F156" s="3">
        <v>41166</v>
      </c>
      <c r="G156" s="4">
        <v>845134220</v>
      </c>
      <c r="H156" s="22">
        <v>319980762</v>
      </c>
      <c r="I156" s="3">
        <v>91741276</v>
      </c>
      <c r="J156" s="3">
        <v>144387033</v>
      </c>
      <c r="K156" s="3">
        <v>29091677</v>
      </c>
      <c r="L156" s="4">
        <v>54760776</v>
      </c>
      <c r="M156" s="22">
        <v>460071998</v>
      </c>
      <c r="N156" s="26">
        <v>9621985</v>
      </c>
      <c r="O156" s="26">
        <v>18764507</v>
      </c>
      <c r="P156" s="26">
        <v>336992256</v>
      </c>
      <c r="Q156" s="26">
        <v>3708641</v>
      </c>
      <c r="R156" s="27">
        <v>751745</v>
      </c>
      <c r="S156" s="22">
        <v>87339776</v>
      </c>
      <c r="T156" s="26">
        <v>423820546</v>
      </c>
      <c r="U156" s="26">
        <v>45111136</v>
      </c>
      <c r="V156" s="26">
        <v>555422</v>
      </c>
      <c r="W156" s="26">
        <v>184187408</v>
      </c>
      <c r="X156" s="26">
        <v>39604593</v>
      </c>
      <c r="Y156" s="27">
        <v>39771088</v>
      </c>
    </row>
    <row r="157" spans="1:27" x14ac:dyDescent="0.3">
      <c r="A157" s="1"/>
      <c r="B157" s="76" t="s">
        <v>2424</v>
      </c>
      <c r="C157" s="2" t="s">
        <v>29</v>
      </c>
      <c r="D157" s="2" t="s">
        <v>25</v>
      </c>
      <c r="E157" s="2" t="s">
        <v>181</v>
      </c>
      <c r="F157" s="3">
        <v>1676</v>
      </c>
      <c r="G157" s="4">
        <v>33601722</v>
      </c>
      <c r="H157" s="22">
        <v>17148047</v>
      </c>
      <c r="I157" s="3">
        <v>4603886</v>
      </c>
      <c r="J157" s="3">
        <v>8130500</v>
      </c>
      <c r="K157" s="3">
        <v>1483673</v>
      </c>
      <c r="L157" s="4">
        <v>2929988</v>
      </c>
      <c r="M157" s="22">
        <v>17601774</v>
      </c>
      <c r="N157" s="26">
        <v>374463</v>
      </c>
      <c r="O157" s="26">
        <v>713019</v>
      </c>
      <c r="P157" s="26">
        <v>14360278</v>
      </c>
      <c r="Q157" s="26">
        <v>170009</v>
      </c>
      <c r="R157" s="27">
        <v>29567</v>
      </c>
      <c r="S157" s="22">
        <v>3781631</v>
      </c>
      <c r="T157" s="26">
        <v>16957948</v>
      </c>
      <c r="U157" s="26">
        <v>1896020</v>
      </c>
      <c r="V157" s="26">
        <v>24794</v>
      </c>
      <c r="W157" s="26">
        <v>7206248</v>
      </c>
      <c r="X157" s="26">
        <v>1439599</v>
      </c>
      <c r="Y157" s="27">
        <v>1603631</v>
      </c>
    </row>
    <row r="158" spans="1:27" x14ac:dyDescent="0.3">
      <c r="A158" s="1"/>
      <c r="B158" s="75" t="s">
        <v>2425</v>
      </c>
      <c r="C158" s="2" t="s">
        <v>151</v>
      </c>
      <c r="D158" s="2" t="s">
        <v>138</v>
      </c>
      <c r="E158" s="2" t="s">
        <v>183</v>
      </c>
      <c r="F158" s="3">
        <v>9212</v>
      </c>
      <c r="G158" s="4">
        <v>190409758</v>
      </c>
      <c r="H158" s="22">
        <v>82757769</v>
      </c>
      <c r="I158" s="3">
        <v>23673204</v>
      </c>
      <c r="J158" s="3">
        <v>37472482</v>
      </c>
      <c r="K158" s="3">
        <v>7509960</v>
      </c>
      <c r="L158" s="4">
        <v>14102123</v>
      </c>
      <c r="M158" s="22">
        <v>104353311</v>
      </c>
      <c r="N158" s="26">
        <v>2159542</v>
      </c>
      <c r="O158" s="26">
        <v>4161699</v>
      </c>
      <c r="P158" s="26">
        <v>75217718</v>
      </c>
      <c r="Q158" s="26">
        <v>828239</v>
      </c>
      <c r="R158" s="27">
        <v>168877</v>
      </c>
      <c r="S158" s="22">
        <v>19387971</v>
      </c>
      <c r="T158" s="26">
        <v>97048183</v>
      </c>
      <c r="U158" s="26">
        <v>10324566</v>
      </c>
      <c r="V158" s="26">
        <v>122270</v>
      </c>
      <c r="W158" s="26">
        <v>41842565</v>
      </c>
      <c r="X158" s="26">
        <v>8700704</v>
      </c>
      <c r="Y158" s="27">
        <v>8883021</v>
      </c>
      <c r="AA158" s="1"/>
    </row>
    <row r="159" spans="1:27" x14ac:dyDescent="0.3">
      <c r="A159" s="1"/>
      <c r="B159" s="76" t="s">
        <v>2426</v>
      </c>
      <c r="C159" s="2" t="s">
        <v>94</v>
      </c>
      <c r="D159" s="2" t="s">
        <v>2451</v>
      </c>
      <c r="E159" s="2" t="s">
        <v>183</v>
      </c>
      <c r="F159" s="3">
        <v>6206</v>
      </c>
      <c r="G159" s="4">
        <v>129315718</v>
      </c>
      <c r="H159" s="22">
        <v>53569175</v>
      </c>
      <c r="I159" s="3">
        <v>14845054</v>
      </c>
      <c r="J159" s="3">
        <v>24527569</v>
      </c>
      <c r="K159" s="3">
        <v>4890404</v>
      </c>
      <c r="L159" s="4">
        <v>9306148</v>
      </c>
      <c r="M159" s="22">
        <v>69701433</v>
      </c>
      <c r="N159" s="26">
        <v>1391998</v>
      </c>
      <c r="O159" s="26">
        <v>2904484</v>
      </c>
      <c r="P159" s="26">
        <v>52770441</v>
      </c>
      <c r="Q159" s="26">
        <v>535895</v>
      </c>
      <c r="R159" s="27">
        <v>114841</v>
      </c>
      <c r="S159" s="22">
        <v>13177242</v>
      </c>
      <c r="T159" s="26">
        <v>64755919</v>
      </c>
      <c r="U159" s="26">
        <v>6661614</v>
      </c>
      <c r="V159" s="26">
        <v>81835</v>
      </c>
      <c r="W159" s="26">
        <v>27547971</v>
      </c>
      <c r="X159" s="26">
        <v>6085650</v>
      </c>
      <c r="Y159" s="27">
        <v>5991954</v>
      </c>
    </row>
    <row r="160" spans="1:27" x14ac:dyDescent="0.3">
      <c r="A160" s="1"/>
      <c r="B160" s="75" t="s">
        <v>2427</v>
      </c>
      <c r="C160" s="2" t="s">
        <v>135</v>
      </c>
      <c r="D160" s="2" t="s">
        <v>126</v>
      </c>
      <c r="E160" s="2" t="s">
        <v>183</v>
      </c>
      <c r="F160" s="3">
        <v>14946</v>
      </c>
      <c r="G160" s="4">
        <v>305470200</v>
      </c>
      <c r="H160" s="22">
        <v>127349311</v>
      </c>
      <c r="I160" s="3">
        <v>36781878</v>
      </c>
      <c r="J160" s="3">
        <v>57458416</v>
      </c>
      <c r="K160" s="3">
        <v>11483626</v>
      </c>
      <c r="L160" s="4">
        <v>21625391</v>
      </c>
      <c r="M160" s="22">
        <v>166592930</v>
      </c>
      <c r="N160" s="26">
        <v>3418116</v>
      </c>
      <c r="O160" s="26">
        <v>6873341</v>
      </c>
      <c r="P160" s="26">
        <v>121089482</v>
      </c>
      <c r="Q160" s="26">
        <v>1338013</v>
      </c>
      <c r="R160" s="27">
        <v>269580</v>
      </c>
      <c r="S160" s="22">
        <v>31389564</v>
      </c>
      <c r="T160" s="26">
        <v>154791025</v>
      </c>
      <c r="U160" s="26">
        <v>16335283</v>
      </c>
      <c r="V160" s="26">
        <v>199906</v>
      </c>
      <c r="W160" s="26">
        <v>67052267</v>
      </c>
      <c r="X160" s="26">
        <v>14526777</v>
      </c>
      <c r="Y160" s="27">
        <v>14427401</v>
      </c>
    </row>
    <row r="161" spans="1:27" x14ac:dyDescent="0.3">
      <c r="A161" s="1"/>
      <c r="B161" s="76" t="s">
        <v>2428</v>
      </c>
      <c r="C161" s="2" t="s">
        <v>123</v>
      </c>
      <c r="D161" s="2" t="s">
        <v>117</v>
      </c>
      <c r="E161" s="2" t="s">
        <v>183</v>
      </c>
      <c r="F161" s="3">
        <v>23726</v>
      </c>
      <c r="G161" s="4">
        <v>487734086</v>
      </c>
      <c r="H161" s="22">
        <v>195624150</v>
      </c>
      <c r="I161" s="3">
        <v>56507855</v>
      </c>
      <c r="J161" s="3">
        <v>87855337</v>
      </c>
      <c r="K161" s="3">
        <v>17820380</v>
      </c>
      <c r="L161" s="4">
        <v>33440578</v>
      </c>
      <c r="M161" s="22">
        <v>264777150</v>
      </c>
      <c r="N161" s="26">
        <v>5525996</v>
      </c>
      <c r="O161" s="26">
        <v>10895340</v>
      </c>
      <c r="P161" s="26">
        <v>195271422</v>
      </c>
      <c r="Q161" s="26">
        <v>2130279</v>
      </c>
      <c r="R161" s="27">
        <v>432344</v>
      </c>
      <c r="S161" s="22">
        <v>49988934</v>
      </c>
      <c r="T161" s="26">
        <v>243530038</v>
      </c>
      <c r="U161" s="26">
        <v>25983555</v>
      </c>
      <c r="V161" s="26">
        <v>323290</v>
      </c>
      <c r="W161" s="26">
        <v>104558991</v>
      </c>
      <c r="X161" s="26">
        <v>22859136</v>
      </c>
      <c r="Y161" s="27">
        <v>22895821</v>
      </c>
    </row>
    <row r="162" spans="1:27" x14ac:dyDescent="0.3">
      <c r="A162" s="1"/>
      <c r="B162" s="75" t="s">
        <v>2429</v>
      </c>
      <c r="C162" s="2" t="s">
        <v>18</v>
      </c>
      <c r="D162" s="2" t="s">
        <v>2</v>
      </c>
      <c r="E162" s="2" t="s">
        <v>183</v>
      </c>
      <c r="F162" s="3">
        <v>40026</v>
      </c>
      <c r="G162" s="4">
        <v>822733072</v>
      </c>
      <c r="H162" s="22">
        <v>297311816</v>
      </c>
      <c r="I162" s="3">
        <v>85297876</v>
      </c>
      <c r="J162" s="3">
        <v>134606437</v>
      </c>
      <c r="K162" s="3">
        <v>26925610</v>
      </c>
      <c r="L162" s="4">
        <v>50481893</v>
      </c>
      <c r="M162" s="22">
        <v>447478140</v>
      </c>
      <c r="N162" s="26">
        <v>9280021</v>
      </c>
      <c r="O162" s="26">
        <v>18218498</v>
      </c>
      <c r="P162" s="26">
        <v>329062983</v>
      </c>
      <c r="Q162" s="26">
        <v>3571413</v>
      </c>
      <c r="R162" s="27">
        <v>723899</v>
      </c>
      <c r="S162" s="22">
        <v>84891386</v>
      </c>
      <c r="T162" s="26">
        <v>411178842</v>
      </c>
      <c r="U162" s="26">
        <v>44321453</v>
      </c>
      <c r="V162" s="26">
        <v>538832</v>
      </c>
      <c r="W162" s="26">
        <v>179185078</v>
      </c>
      <c r="X162" s="26">
        <v>38465111</v>
      </c>
      <c r="Y162" s="27">
        <v>38665501</v>
      </c>
    </row>
    <row r="163" spans="1:27" x14ac:dyDescent="0.3">
      <c r="A163" s="1"/>
      <c r="B163" s="76" t="s">
        <v>2430</v>
      </c>
      <c r="C163" s="2" t="s">
        <v>124</v>
      </c>
      <c r="D163" s="2" t="s">
        <v>117</v>
      </c>
      <c r="E163" s="2" t="s">
        <v>183</v>
      </c>
      <c r="F163" s="3">
        <v>21800</v>
      </c>
      <c r="G163" s="4">
        <v>450059428</v>
      </c>
      <c r="H163" s="22">
        <v>159474821</v>
      </c>
      <c r="I163" s="3">
        <v>45862661</v>
      </c>
      <c r="J163" s="3">
        <v>71560561</v>
      </c>
      <c r="K163" s="3">
        <v>14644465</v>
      </c>
      <c r="L163" s="4">
        <v>27407134</v>
      </c>
      <c r="M163" s="22">
        <v>246027654</v>
      </c>
      <c r="N163" s="26">
        <v>5099041</v>
      </c>
      <c r="O163" s="26">
        <v>9866219</v>
      </c>
      <c r="P163" s="26">
        <v>178704326</v>
      </c>
      <c r="Q163" s="26">
        <v>1953888</v>
      </c>
      <c r="R163" s="27">
        <v>392336</v>
      </c>
      <c r="S163" s="22">
        <v>46461957</v>
      </c>
      <c r="T163" s="26">
        <v>223464971</v>
      </c>
      <c r="U163" s="26">
        <v>23865961</v>
      </c>
      <c r="V163" s="26">
        <v>296285</v>
      </c>
      <c r="W163" s="26">
        <v>97147185</v>
      </c>
      <c r="X163" s="26">
        <v>20982667</v>
      </c>
      <c r="Y163" s="27">
        <v>21044557</v>
      </c>
    </row>
    <row r="164" spans="1:27" x14ac:dyDescent="0.3">
      <c r="A164" s="1"/>
      <c r="B164" s="75" t="s">
        <v>2431</v>
      </c>
      <c r="C164" s="2" t="s">
        <v>54</v>
      </c>
      <c r="D164" s="2" t="s">
        <v>46</v>
      </c>
      <c r="E164" s="2" t="s">
        <v>183</v>
      </c>
      <c r="F164" s="3">
        <v>6167</v>
      </c>
      <c r="G164" s="4">
        <v>127279250</v>
      </c>
      <c r="H164" s="22">
        <v>55360097</v>
      </c>
      <c r="I164" s="3">
        <v>15976287</v>
      </c>
      <c r="J164" s="3">
        <v>24965437</v>
      </c>
      <c r="K164" s="3">
        <v>4977154</v>
      </c>
      <c r="L164" s="4">
        <v>9441219</v>
      </c>
      <c r="M164" s="22">
        <v>68486427</v>
      </c>
      <c r="N164" s="26">
        <v>1480534</v>
      </c>
      <c r="O164" s="26">
        <v>2917105</v>
      </c>
      <c r="P164" s="26">
        <v>50995451</v>
      </c>
      <c r="Q164" s="26">
        <v>575042</v>
      </c>
      <c r="R164" s="27">
        <v>108257</v>
      </c>
      <c r="S164" s="22">
        <v>12622663</v>
      </c>
      <c r="T164" s="26">
        <v>62460553</v>
      </c>
      <c r="U164" s="26">
        <v>6714355</v>
      </c>
      <c r="V164" s="26">
        <v>83283</v>
      </c>
      <c r="W164" s="26">
        <v>28475623</v>
      </c>
      <c r="X164" s="26">
        <v>5756712</v>
      </c>
      <c r="Y164" s="27">
        <v>5972001</v>
      </c>
    </row>
    <row r="165" spans="1:27" x14ac:dyDescent="0.3">
      <c r="A165" s="1"/>
      <c r="B165" s="76" t="s">
        <v>2432</v>
      </c>
      <c r="C165" s="2" t="s">
        <v>60</v>
      </c>
      <c r="D165" s="2" t="s">
        <v>56</v>
      </c>
      <c r="E165" s="2" t="s">
        <v>183</v>
      </c>
      <c r="F165" s="3">
        <v>24618</v>
      </c>
      <c r="G165" s="4">
        <v>506062298</v>
      </c>
      <c r="H165" s="22">
        <v>203463282</v>
      </c>
      <c r="I165" s="3">
        <v>58412956</v>
      </c>
      <c r="J165" s="3">
        <v>91833757</v>
      </c>
      <c r="K165" s="3">
        <v>18584958</v>
      </c>
      <c r="L165" s="4">
        <v>34631611</v>
      </c>
      <c r="M165" s="22">
        <v>277499041</v>
      </c>
      <c r="N165" s="26">
        <v>5779229</v>
      </c>
      <c r="O165" s="26">
        <v>11192354</v>
      </c>
      <c r="P165" s="26">
        <v>200358140</v>
      </c>
      <c r="Q165" s="26">
        <v>2203485</v>
      </c>
      <c r="R165" s="27">
        <v>446909</v>
      </c>
      <c r="S165" s="22">
        <v>52332818</v>
      </c>
      <c r="T165" s="26">
        <v>255798535</v>
      </c>
      <c r="U165" s="26">
        <v>27309073</v>
      </c>
      <c r="V165" s="26">
        <v>335505</v>
      </c>
      <c r="W165" s="26">
        <v>108600118</v>
      </c>
      <c r="X165" s="26">
        <v>23381074</v>
      </c>
      <c r="Y165" s="27">
        <v>23782408</v>
      </c>
    </row>
    <row r="166" spans="1:27" x14ac:dyDescent="0.3">
      <c r="A166" s="1"/>
      <c r="B166" s="75" t="s">
        <v>2433</v>
      </c>
      <c r="C166" s="2" t="s">
        <v>136</v>
      </c>
      <c r="D166" s="2" t="s">
        <v>126</v>
      </c>
      <c r="E166" s="2" t="s">
        <v>182</v>
      </c>
      <c r="F166" s="3">
        <v>9359</v>
      </c>
      <c r="G166" s="4">
        <v>191427992</v>
      </c>
      <c r="H166" s="22">
        <v>93584380</v>
      </c>
      <c r="I166" s="3">
        <v>26872114</v>
      </c>
      <c r="J166" s="3">
        <v>42327301</v>
      </c>
      <c r="K166" s="3">
        <v>8391720</v>
      </c>
      <c r="L166" s="4">
        <v>15993245</v>
      </c>
      <c r="M166" s="22">
        <v>104754555</v>
      </c>
      <c r="N166" s="26">
        <v>2129264</v>
      </c>
      <c r="O166" s="26">
        <v>4219957</v>
      </c>
      <c r="P166" s="26">
        <v>75459493</v>
      </c>
      <c r="Q166" s="26">
        <v>860963</v>
      </c>
      <c r="R166" s="27">
        <v>167474</v>
      </c>
      <c r="S166" s="22">
        <v>20179655</v>
      </c>
      <c r="T166" s="26">
        <v>97474076</v>
      </c>
      <c r="U166" s="26">
        <v>10404447</v>
      </c>
      <c r="V166" s="26">
        <v>126577</v>
      </c>
      <c r="W166" s="26">
        <v>41172851</v>
      </c>
      <c r="X166" s="26">
        <v>9142153</v>
      </c>
      <c r="Y166" s="27">
        <v>9031950</v>
      </c>
    </row>
    <row r="167" spans="1:27" x14ac:dyDescent="0.3">
      <c r="A167" s="1"/>
      <c r="B167" s="76" t="s">
        <v>2434</v>
      </c>
      <c r="C167" s="2" t="s">
        <v>152</v>
      </c>
      <c r="D167" s="2" t="s">
        <v>138</v>
      </c>
      <c r="E167" s="2" t="s">
        <v>181</v>
      </c>
      <c r="F167" s="3">
        <v>575</v>
      </c>
      <c r="G167" s="4">
        <v>14255276</v>
      </c>
      <c r="H167" s="22">
        <v>5687372</v>
      </c>
      <c r="I167" s="3">
        <v>1624120</v>
      </c>
      <c r="J167" s="3">
        <v>2927289</v>
      </c>
      <c r="K167" s="3">
        <v>423155</v>
      </c>
      <c r="L167" s="4">
        <v>712808</v>
      </c>
      <c r="M167" s="22">
        <v>8503866</v>
      </c>
      <c r="N167" s="26">
        <v>145245</v>
      </c>
      <c r="O167" s="26">
        <v>228169</v>
      </c>
      <c r="P167" s="26">
        <v>5162829</v>
      </c>
      <c r="Q167" s="26">
        <v>66409</v>
      </c>
      <c r="R167" s="27">
        <v>13911</v>
      </c>
      <c r="S167" s="22">
        <v>1549695</v>
      </c>
      <c r="T167" s="26">
        <v>3631910</v>
      </c>
      <c r="U167" s="26">
        <v>592018</v>
      </c>
      <c r="V167" s="26">
        <v>8088</v>
      </c>
      <c r="W167" s="26">
        <v>2819224</v>
      </c>
      <c r="X167" s="26">
        <v>694764</v>
      </c>
      <c r="Y167" s="27">
        <v>537352</v>
      </c>
    </row>
    <row r="168" spans="1:27" x14ac:dyDescent="0.3">
      <c r="A168" s="1"/>
      <c r="B168" s="75" t="s">
        <v>2435</v>
      </c>
      <c r="C168" s="2" t="s">
        <v>44</v>
      </c>
      <c r="D168" s="2" t="s">
        <v>31</v>
      </c>
      <c r="E168" s="2" t="s">
        <v>181</v>
      </c>
      <c r="F168" s="3">
        <v>1761</v>
      </c>
      <c r="G168" s="4">
        <v>35638190</v>
      </c>
      <c r="H168" s="22">
        <v>16707437</v>
      </c>
      <c r="I168" s="3">
        <v>4642048</v>
      </c>
      <c r="J168" s="3">
        <v>7630878</v>
      </c>
      <c r="K168" s="3">
        <v>1517895</v>
      </c>
      <c r="L168" s="4">
        <v>2916616</v>
      </c>
      <c r="M168" s="22">
        <v>20281584</v>
      </c>
      <c r="N168" s="26">
        <v>445830</v>
      </c>
      <c r="O168" s="26">
        <v>824777</v>
      </c>
      <c r="P168" s="26">
        <v>13739368</v>
      </c>
      <c r="Q168" s="26">
        <v>169573</v>
      </c>
      <c r="R168" s="27">
        <v>27964</v>
      </c>
      <c r="S168" s="22">
        <v>3717300</v>
      </c>
      <c r="T168" s="26">
        <v>17873077</v>
      </c>
      <c r="U168" s="26">
        <v>1804848</v>
      </c>
      <c r="V168" s="26">
        <v>24678</v>
      </c>
      <c r="W168" s="26">
        <v>8447819</v>
      </c>
      <c r="X168" s="26">
        <v>1843021</v>
      </c>
      <c r="Y168" s="27">
        <v>1703628</v>
      </c>
    </row>
    <row r="169" spans="1:27" ht="14.5" thickBot="1" x14ac:dyDescent="0.35">
      <c r="A169" s="1"/>
      <c r="B169" s="77" t="s">
        <v>2436</v>
      </c>
      <c r="C169" s="5" t="s">
        <v>69</v>
      </c>
      <c r="D169" s="5" t="s">
        <v>56</v>
      </c>
      <c r="E169" s="5" t="s">
        <v>182</v>
      </c>
      <c r="F169" s="6">
        <v>8169</v>
      </c>
      <c r="G169" s="7">
        <v>169026844</v>
      </c>
      <c r="H169" s="23">
        <v>81706758</v>
      </c>
      <c r="I169" s="6">
        <v>23262025</v>
      </c>
      <c r="J169" s="6">
        <v>37176427</v>
      </c>
      <c r="K169" s="6">
        <v>7466958</v>
      </c>
      <c r="L169" s="7">
        <v>13801348</v>
      </c>
      <c r="M169" s="23">
        <v>94129713</v>
      </c>
      <c r="N169" s="28">
        <v>1890236</v>
      </c>
      <c r="O169" s="28">
        <v>3612080</v>
      </c>
      <c r="P169" s="28">
        <v>65157681</v>
      </c>
      <c r="Q169" s="28">
        <v>733036</v>
      </c>
      <c r="R169" s="29">
        <v>152105</v>
      </c>
      <c r="S169" s="23">
        <v>17718815</v>
      </c>
      <c r="T169" s="28">
        <v>85113903</v>
      </c>
      <c r="U169" s="28">
        <v>8786410</v>
      </c>
      <c r="V169" s="28">
        <v>110316</v>
      </c>
      <c r="W169" s="28">
        <v>36656214</v>
      </c>
      <c r="X169" s="28">
        <v>7780909</v>
      </c>
      <c r="Y169" s="29">
        <v>7874208</v>
      </c>
    </row>
    <row r="170" spans="1:27" x14ac:dyDescent="0.3">
      <c r="F170" s="1">
        <f t="shared" ref="F170:G170" si="0">SUM(F4:F169)</f>
        <v>2723593</v>
      </c>
      <c r="G170" s="1">
        <f t="shared" si="0"/>
        <v>56066000508</v>
      </c>
      <c r="H170" s="1">
        <f t="shared" ref="H170:Y170" si="1">SUM(H4:H169)</f>
        <v>22249602185</v>
      </c>
      <c r="I170" s="1">
        <f t="shared" si="1"/>
        <v>6404719634</v>
      </c>
      <c r="J170" s="1">
        <f t="shared" si="1"/>
        <v>10026263061</v>
      </c>
      <c r="K170" s="1">
        <f t="shared" si="1"/>
        <v>2023678885</v>
      </c>
      <c r="L170" s="1">
        <f t="shared" si="1"/>
        <v>3794940605</v>
      </c>
      <c r="M170" s="1">
        <f t="shared" si="1"/>
        <v>30540605494</v>
      </c>
      <c r="N170" s="1">
        <f t="shared" si="1"/>
        <v>633336157</v>
      </c>
      <c r="O170" s="1">
        <f t="shared" si="1"/>
        <v>1240289921</v>
      </c>
      <c r="P170" s="1">
        <f t="shared" si="1"/>
        <v>22356785335</v>
      </c>
      <c r="Q170" s="1">
        <f t="shared" si="1"/>
        <v>244388205</v>
      </c>
      <c r="R170" s="1">
        <f t="shared" si="1"/>
        <v>49438774</v>
      </c>
      <c r="S170" s="1">
        <f t="shared" si="1"/>
        <v>5776301119</v>
      </c>
      <c r="T170" s="1">
        <f t="shared" si="1"/>
        <v>28102127142</v>
      </c>
      <c r="U170" s="1">
        <f t="shared" si="1"/>
        <v>2998193708</v>
      </c>
      <c r="V170" s="1">
        <f t="shared" si="1"/>
        <v>36889354</v>
      </c>
      <c r="W170" s="1">
        <f t="shared" si="1"/>
        <v>12127556717</v>
      </c>
      <c r="X170" s="1">
        <f t="shared" si="1"/>
        <v>2604526546</v>
      </c>
      <c r="Y170" s="1">
        <f t="shared" si="1"/>
        <v>2630254742</v>
      </c>
      <c r="AA170" s="1"/>
    </row>
    <row r="175" spans="1:27" x14ac:dyDescent="0.3">
      <c r="H175" s="65"/>
    </row>
    <row r="177" spans="5:10" x14ac:dyDescent="0.3">
      <c r="H177" s="66" t="s">
        <v>2438</v>
      </c>
    </row>
    <row r="178" spans="5:10" ht="29.5" customHeight="1" thickBot="1" x14ac:dyDescent="0.35">
      <c r="E178" s="81" t="s">
        <v>2443</v>
      </c>
      <c r="F178" s="81"/>
      <c r="G178" s="81"/>
      <c r="H178" s="67" t="s">
        <v>2</v>
      </c>
    </row>
    <row r="179" spans="5:10" ht="29.5" customHeight="1" x14ac:dyDescent="0.3">
      <c r="E179" s="64" t="s">
        <v>192</v>
      </c>
      <c r="F179" s="39" t="s">
        <v>2441</v>
      </c>
      <c r="H179" s="68">
        <f>SUMIF($D$4:$D$169,$H$178,$L$4:$L$169)</f>
        <v>444833394</v>
      </c>
    </row>
    <row r="180" spans="5:10" ht="29.5" customHeight="1" thickBot="1" x14ac:dyDescent="0.35">
      <c r="E180" s="64" t="s">
        <v>187</v>
      </c>
      <c r="F180" s="39" t="s">
        <v>2442</v>
      </c>
      <c r="H180" s="69">
        <f>SUMIF($D$4:$D$169,$H$178,$G$4:$G$169)</f>
        <v>6780420206</v>
      </c>
    </row>
    <row r="181" spans="5:10" ht="14.5" thickBot="1" x14ac:dyDescent="0.35">
      <c r="H181" s="70">
        <f>H179/H180</f>
        <v>6.5605579076996809E-2</v>
      </c>
    </row>
    <row r="183" spans="5:10" x14ac:dyDescent="0.3">
      <c r="H183" s="66" t="s">
        <v>2444</v>
      </c>
    </row>
    <row r="184" spans="5:10" ht="28.5" thickBot="1" x14ac:dyDescent="0.35">
      <c r="E184" s="81" t="s">
        <v>2439</v>
      </c>
      <c r="F184" s="81"/>
      <c r="G184" s="81"/>
      <c r="H184" s="65" t="s">
        <v>183</v>
      </c>
    </row>
    <row r="185" spans="5:10" ht="14.5" thickBot="1" x14ac:dyDescent="0.35">
      <c r="H185" s="71">
        <f>COUNTIF(E4:E169,H184)</f>
        <v>88</v>
      </c>
    </row>
    <row r="187" spans="5:10" x14ac:dyDescent="0.3">
      <c r="H187" s="66" t="s">
        <v>2449</v>
      </c>
      <c r="I187" s="66" t="s">
        <v>2438</v>
      </c>
      <c r="J187" s="66" t="s">
        <v>2444</v>
      </c>
    </row>
    <row r="188" spans="5:10" ht="28.5" thickBot="1" x14ac:dyDescent="0.35">
      <c r="E188" s="81" t="s">
        <v>2440</v>
      </c>
      <c r="F188" s="81"/>
      <c r="G188" s="81"/>
      <c r="H188" s="65" t="s">
        <v>111</v>
      </c>
      <c r="I188" s="65" t="s">
        <v>2451</v>
      </c>
      <c r="J188" s="65" t="s">
        <v>181</v>
      </c>
    </row>
    <row r="189" spans="5:10" ht="29" customHeight="1" x14ac:dyDescent="0.3">
      <c r="E189" s="41" t="s">
        <v>2437</v>
      </c>
      <c r="F189" s="39" t="s">
        <v>2445</v>
      </c>
      <c r="G189" s="39"/>
      <c r="H189" s="68">
        <f>SUMIF(C$4:C$169,H$188,$M$4:$M$169)</f>
        <v>19239627</v>
      </c>
      <c r="I189" s="68">
        <f>SUMIF(D$4:D$169,I$188,$M$4:$M$169)</f>
        <v>5583330716</v>
      </c>
      <c r="J189" s="68">
        <f>SUMIF(E$4:E$169,J$188,$M$4:$M$169)</f>
        <v>546686221</v>
      </c>
    </row>
    <row r="190" spans="5:10" ht="14.5" thickBot="1" x14ac:dyDescent="0.35">
      <c r="E190" t="s">
        <v>184</v>
      </c>
      <c r="F190" s="39" t="s">
        <v>2446</v>
      </c>
      <c r="H190" s="72">
        <f>SUMIF(C$4:C$169,H$188,$F$4:$F$169)</f>
        <v>1517</v>
      </c>
      <c r="I190" s="72">
        <f>SUMIF(D$4:D$169,I$188,$F$4:$F$169)</f>
        <v>497174</v>
      </c>
      <c r="J190" s="72">
        <f>SUMIF(E$4:E$169,J$188,$F$4:$F$169)</f>
        <v>46462</v>
      </c>
    </row>
    <row r="191" spans="5:10" ht="14.5" thickBot="1" x14ac:dyDescent="0.35">
      <c r="H191" s="73">
        <f>H189/H190</f>
        <v>12682.680949241925</v>
      </c>
      <c r="I191" s="73">
        <f>I189/I190</f>
        <v>11230.134150217027</v>
      </c>
      <c r="J191" s="73">
        <f>J189/J190</f>
        <v>11766.308402565537</v>
      </c>
    </row>
    <row r="192" spans="5:10" ht="14.5" thickBot="1" x14ac:dyDescent="0.35"/>
    <row r="193" spans="5:10" x14ac:dyDescent="0.3">
      <c r="E193" t="s">
        <v>202</v>
      </c>
      <c r="F193" s="39" t="s">
        <v>2447</v>
      </c>
      <c r="H193" s="68">
        <f>SUMIF(C$4:C$169,H$188,$P$4:$P$169)</f>
        <v>13283752</v>
      </c>
      <c r="I193" s="68">
        <f>SUMIF(D$4:D$169,I$188,$P$4:$P$169)</f>
        <v>4090451049</v>
      </c>
      <c r="J193" s="68">
        <f>SUMIF(E$4:E$169,J$188,$P$4:$P$169)</f>
        <v>373409447</v>
      </c>
    </row>
    <row r="194" spans="5:10" ht="14.5" thickBot="1" x14ac:dyDescent="0.35">
      <c r="E194" t="s">
        <v>184</v>
      </c>
      <c r="F194" s="39" t="s">
        <v>2446</v>
      </c>
      <c r="H194" s="72">
        <f>H190</f>
        <v>1517</v>
      </c>
      <c r="I194" s="72">
        <f>I190</f>
        <v>497174</v>
      </c>
      <c r="J194" s="72">
        <f>J190</f>
        <v>46462</v>
      </c>
    </row>
    <row r="195" spans="5:10" ht="14.5" thickBot="1" x14ac:dyDescent="0.35">
      <c r="H195" s="73">
        <f>H193/H194</f>
        <v>8756.5932762030316</v>
      </c>
      <c r="I195" s="73">
        <f>I193/I194</f>
        <v>8227.4033819145807</v>
      </c>
      <c r="J195" s="73">
        <f>J193/J194</f>
        <v>8036.8784598166239</v>
      </c>
    </row>
    <row r="196" spans="5:10" ht="14.5" thickBot="1" x14ac:dyDescent="0.35"/>
    <row r="197" spans="5:10" x14ac:dyDescent="0.3">
      <c r="E197" t="s">
        <v>194</v>
      </c>
      <c r="F197" s="39" t="s">
        <v>2448</v>
      </c>
      <c r="H197" s="68">
        <f>SUMIF(C$4:C$169,H$188,$T$4:$T$169)</f>
        <v>16891763</v>
      </c>
      <c r="I197" s="68">
        <f>SUMIF(D$4:D$169,I$188,$T$4:$T$169)</f>
        <v>5127388155</v>
      </c>
      <c r="J197" s="68">
        <f>SUMIF(E$4:E$169,J$188,$T$4:$T$169)</f>
        <v>482801445</v>
      </c>
    </row>
    <row r="198" spans="5:10" ht="14.5" thickBot="1" x14ac:dyDescent="0.35">
      <c r="E198" t="s">
        <v>184</v>
      </c>
      <c r="F198" s="39" t="s">
        <v>2446</v>
      </c>
      <c r="H198" s="72">
        <f>H190</f>
        <v>1517</v>
      </c>
      <c r="I198" s="72">
        <f>I190</f>
        <v>497174</v>
      </c>
      <c r="J198" s="72">
        <f>J190</f>
        <v>46462</v>
      </c>
    </row>
    <row r="199" spans="5:10" ht="14.5" thickBot="1" x14ac:dyDescent="0.35">
      <c r="H199" s="73">
        <f>H197/H198</f>
        <v>11134.978905735003</v>
      </c>
      <c r="I199" s="73">
        <f>I197/I198</f>
        <v>10313.065757662307</v>
      </c>
      <c r="J199" s="73">
        <f>J197/J198</f>
        <v>10391.318604450949</v>
      </c>
    </row>
  </sheetData>
  <sortState xmlns:xlrd2="http://schemas.microsoft.com/office/spreadsheetml/2017/richdata2" ref="B4:Z169">
    <sortCondition ref="C4:C169"/>
  </sortState>
  <mergeCells count="6">
    <mergeCell ref="H2:L2"/>
    <mergeCell ref="S2:Y2"/>
    <mergeCell ref="M2:R2"/>
    <mergeCell ref="E188:G188"/>
    <mergeCell ref="E184:G184"/>
    <mergeCell ref="E178:G17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D167-BED7-424B-B294-AC15E6078060}">
  <sheetPr>
    <tabColor rgb="FFC00000"/>
  </sheetPr>
  <dimension ref="B2:R1255"/>
  <sheetViews>
    <sheetView zoomScale="75" zoomScaleNormal="75" workbookViewId="0">
      <pane ySplit="4" topLeftCell="A481" activePane="bottomLeft" state="frozen"/>
      <selection pane="bottomLeft" activeCell="M511" sqref="M511"/>
    </sheetView>
  </sheetViews>
  <sheetFormatPr defaultRowHeight="14" x14ac:dyDescent="0.3"/>
  <cols>
    <col min="1" max="1" width="2.58203125" customWidth="1"/>
    <col min="2" max="2" width="22.58203125" bestFit="1" customWidth="1"/>
    <col min="3" max="3" width="50.58203125" customWidth="1"/>
    <col min="4" max="4" width="14.58203125" bestFit="1" customWidth="1"/>
    <col min="5" max="5" width="9" bestFit="1" customWidth="1"/>
    <col min="6" max="6" width="13.25" bestFit="1" customWidth="1"/>
    <col min="7" max="7" width="14.08203125" bestFit="1" customWidth="1"/>
    <col min="8" max="8" width="8.08203125" bestFit="1" customWidth="1"/>
    <col min="9" max="9" width="12.33203125" bestFit="1" customWidth="1"/>
    <col min="10" max="10" width="2.58203125" customWidth="1"/>
    <col min="11" max="11" width="22.58203125" bestFit="1" customWidth="1"/>
    <col min="12" max="12" width="50.58203125" customWidth="1"/>
    <col min="13" max="13" width="14.58203125" bestFit="1" customWidth="1"/>
    <col min="14" max="14" width="9" bestFit="1" customWidth="1"/>
    <col min="15" max="15" width="13.25" bestFit="1" customWidth="1"/>
    <col min="16" max="16" width="14.08203125" bestFit="1" customWidth="1"/>
    <col min="17" max="17" width="10.6640625" bestFit="1" customWidth="1"/>
    <col min="18" max="18" width="12.33203125" bestFit="1" customWidth="1"/>
    <col min="19" max="19" width="2.58203125" customWidth="1"/>
  </cols>
  <sheetData>
    <row r="2" spans="2:18" x14ac:dyDescent="0.3">
      <c r="B2" s="38" t="s">
        <v>1456</v>
      </c>
      <c r="K2" s="38"/>
    </row>
    <row r="3" spans="2:18" x14ac:dyDescent="0.3">
      <c r="K3" s="38" t="s">
        <v>2057</v>
      </c>
    </row>
    <row r="4" spans="2:18" ht="28" x14ac:dyDescent="0.3">
      <c r="B4" s="30" t="s">
        <v>208</v>
      </c>
      <c r="C4" s="30" t="s">
        <v>209</v>
      </c>
      <c r="D4" s="31" t="s">
        <v>215</v>
      </c>
      <c r="E4" s="31" t="s">
        <v>210</v>
      </c>
      <c r="F4" s="32" t="s">
        <v>211</v>
      </c>
      <c r="G4" s="33" t="s">
        <v>212</v>
      </c>
      <c r="H4" s="33" t="s">
        <v>213</v>
      </c>
      <c r="I4" s="34" t="s">
        <v>214</v>
      </c>
      <c r="K4" s="30" t="s">
        <v>208</v>
      </c>
      <c r="L4" s="30" t="s">
        <v>209</v>
      </c>
      <c r="M4" s="31" t="s">
        <v>215</v>
      </c>
      <c r="N4" s="31" t="s">
        <v>210</v>
      </c>
      <c r="O4" s="32" t="s">
        <v>211</v>
      </c>
      <c r="P4" s="33" t="s">
        <v>212</v>
      </c>
      <c r="Q4" s="33" t="s">
        <v>213</v>
      </c>
      <c r="R4" s="34" t="s">
        <v>214</v>
      </c>
    </row>
    <row r="5" spans="2:18" x14ac:dyDescent="0.3">
      <c r="B5" s="40" t="s">
        <v>216</v>
      </c>
      <c r="C5" s="41" t="s">
        <v>217</v>
      </c>
      <c r="D5" s="42" t="s">
        <v>2450</v>
      </c>
      <c r="E5" s="36" t="s">
        <v>218</v>
      </c>
      <c r="F5" s="43" t="s">
        <v>219</v>
      </c>
      <c r="G5" s="44" t="s">
        <v>2450</v>
      </c>
      <c r="H5" s="44" t="s">
        <v>220</v>
      </c>
      <c r="I5" s="45">
        <v>860</v>
      </c>
      <c r="K5" s="40" t="s">
        <v>216</v>
      </c>
      <c r="L5" s="41" t="s">
        <v>217</v>
      </c>
      <c r="M5" s="35" t="str">
        <f t="shared" ref="M5:M68" si="0">IFERROR(VLOOKUP($K5,$B$5:$H$1222,3,FALSE),"NO MATCH")</f>
        <v xml:space="preserve"> </v>
      </c>
      <c r="N5" s="46" t="str">
        <f t="shared" ref="N5:N68" si="1">IFERROR(VLOOKUP($K5,$B$5:$H$1222,4,FALSE),"NO MATCH")</f>
        <v>4</v>
      </c>
      <c r="O5" s="46" t="str">
        <f t="shared" ref="O5:O68" si="2">IFERROR(VLOOKUP($K5,$B$5:$H$1222,5,FALSE),"NO MATCH")</f>
        <v>G3</v>
      </c>
      <c r="P5" s="37" t="str">
        <f t="shared" ref="P5:P68" si="3">IFERROR(VLOOKUP($K5,$B$5:$H$1222,6,FALSE),"NO MATCH")</f>
        <v xml:space="preserve"> </v>
      </c>
      <c r="Q5" s="37" t="str">
        <f t="shared" ref="Q5:Q68" si="4">IFERROR(VLOOKUP($K5,$B$5:$H$1222,7,FALSE),"NO MATCH")</f>
        <v>SL</v>
      </c>
      <c r="R5" s="45">
        <v>880</v>
      </c>
    </row>
    <row r="6" spans="2:18" x14ac:dyDescent="0.3">
      <c r="B6" s="40" t="s">
        <v>221</v>
      </c>
      <c r="C6" s="41" t="s">
        <v>222</v>
      </c>
      <c r="D6" s="42" t="s">
        <v>2450</v>
      </c>
      <c r="E6" s="36" t="s">
        <v>218</v>
      </c>
      <c r="F6" s="43" t="s">
        <v>219</v>
      </c>
      <c r="G6" s="44" t="s">
        <v>2450</v>
      </c>
      <c r="H6" s="44" t="s">
        <v>220</v>
      </c>
      <c r="I6" s="45">
        <v>17530</v>
      </c>
      <c r="K6" s="40" t="s">
        <v>221</v>
      </c>
      <c r="L6" s="41" t="s">
        <v>222</v>
      </c>
      <c r="M6" s="35" t="str">
        <f t="shared" si="0"/>
        <v xml:space="preserve"> </v>
      </c>
      <c r="N6" s="46" t="str">
        <f t="shared" si="1"/>
        <v>4</v>
      </c>
      <c r="O6" s="46" t="str">
        <f t="shared" si="2"/>
        <v>G3</v>
      </c>
      <c r="P6" s="37" t="str">
        <f t="shared" si="3"/>
        <v xml:space="preserve"> </v>
      </c>
      <c r="Q6" s="37" t="str">
        <f t="shared" si="4"/>
        <v>SL</v>
      </c>
      <c r="R6" s="45">
        <v>17880</v>
      </c>
    </row>
    <row r="7" spans="2:18" x14ac:dyDescent="0.3">
      <c r="B7" s="40" t="s">
        <v>223</v>
      </c>
      <c r="C7" s="41" t="s">
        <v>224</v>
      </c>
      <c r="D7" s="42" t="s">
        <v>2450</v>
      </c>
      <c r="E7" s="36" t="s">
        <v>218</v>
      </c>
      <c r="F7" s="43" t="s">
        <v>225</v>
      </c>
      <c r="G7" s="44" t="s">
        <v>2450</v>
      </c>
      <c r="H7" s="44" t="s">
        <v>220</v>
      </c>
      <c r="I7" s="45">
        <v>4810</v>
      </c>
      <c r="K7" s="40" t="s">
        <v>223</v>
      </c>
      <c r="L7" s="41" t="s">
        <v>224</v>
      </c>
      <c r="M7" s="35" t="str">
        <f t="shared" si="0"/>
        <v xml:space="preserve"> </v>
      </c>
      <c r="N7" s="46" t="str">
        <f t="shared" si="1"/>
        <v>4</v>
      </c>
      <c r="O7" s="46" t="str">
        <f t="shared" si="2"/>
        <v>E4</v>
      </c>
      <c r="P7" s="37" t="str">
        <f t="shared" si="3"/>
        <v xml:space="preserve"> </v>
      </c>
      <c r="Q7" s="37" t="str">
        <f t="shared" si="4"/>
        <v>SL</v>
      </c>
      <c r="R7" s="45">
        <v>4910</v>
      </c>
    </row>
    <row r="8" spans="2:18" x14ac:dyDescent="0.3">
      <c r="B8" s="40" t="s">
        <v>226</v>
      </c>
      <c r="C8" s="41" t="s">
        <v>227</v>
      </c>
      <c r="D8" s="42" t="s">
        <v>2450</v>
      </c>
      <c r="E8" s="36" t="s">
        <v>218</v>
      </c>
      <c r="F8" s="43" t="s">
        <v>219</v>
      </c>
      <c r="G8" s="44" t="s">
        <v>2450</v>
      </c>
      <c r="H8" s="44" t="s">
        <v>220</v>
      </c>
      <c r="I8" s="45">
        <v>3510</v>
      </c>
      <c r="K8" s="40" t="s">
        <v>226</v>
      </c>
      <c r="L8" s="41" t="s">
        <v>227</v>
      </c>
      <c r="M8" s="35" t="str">
        <f t="shared" si="0"/>
        <v xml:space="preserve"> </v>
      </c>
      <c r="N8" s="46" t="str">
        <f t="shared" si="1"/>
        <v>4</v>
      </c>
      <c r="O8" s="46" t="str">
        <f t="shared" si="2"/>
        <v>G3</v>
      </c>
      <c r="P8" s="37" t="str">
        <f t="shared" si="3"/>
        <v xml:space="preserve"> </v>
      </c>
      <c r="Q8" s="37" t="str">
        <f t="shared" si="4"/>
        <v>SL</v>
      </c>
      <c r="R8" s="45">
        <v>3580</v>
      </c>
    </row>
    <row r="9" spans="2:18" x14ac:dyDescent="0.3">
      <c r="B9" s="40" t="s">
        <v>228</v>
      </c>
      <c r="C9" s="41" t="s">
        <v>229</v>
      </c>
      <c r="D9" s="42" t="s">
        <v>2450</v>
      </c>
      <c r="E9" s="36" t="s">
        <v>218</v>
      </c>
      <c r="F9" s="43" t="s">
        <v>219</v>
      </c>
      <c r="G9" s="44" t="s">
        <v>2450</v>
      </c>
      <c r="H9" s="44" t="s">
        <v>220</v>
      </c>
      <c r="I9" s="45">
        <v>7970</v>
      </c>
      <c r="K9" s="40" t="s">
        <v>228</v>
      </c>
      <c r="L9" s="41" t="s">
        <v>229</v>
      </c>
      <c r="M9" s="35" t="str">
        <f t="shared" si="0"/>
        <v xml:space="preserve"> </v>
      </c>
      <c r="N9" s="46" t="str">
        <f t="shared" si="1"/>
        <v>4</v>
      </c>
      <c r="O9" s="46" t="str">
        <f t="shared" si="2"/>
        <v>G3</v>
      </c>
      <c r="P9" s="37" t="str">
        <f t="shared" si="3"/>
        <v xml:space="preserve"> </v>
      </c>
      <c r="Q9" s="37" t="str">
        <f t="shared" si="4"/>
        <v>SL</v>
      </c>
      <c r="R9" s="45">
        <v>8130</v>
      </c>
    </row>
    <row r="10" spans="2:18" x14ac:dyDescent="0.3">
      <c r="B10" s="40" t="s">
        <v>230</v>
      </c>
      <c r="C10" s="41" t="s">
        <v>231</v>
      </c>
      <c r="D10" s="42" t="s">
        <v>2450</v>
      </c>
      <c r="E10" s="36" t="s">
        <v>232</v>
      </c>
      <c r="F10" s="43" t="s">
        <v>233</v>
      </c>
      <c r="G10" s="44" t="s">
        <v>2450</v>
      </c>
      <c r="H10" s="44" t="s">
        <v>220</v>
      </c>
      <c r="I10" s="45">
        <v>192690</v>
      </c>
      <c r="K10" s="40" t="s">
        <v>230</v>
      </c>
      <c r="L10" s="41" t="s">
        <v>231</v>
      </c>
      <c r="M10" s="35" t="str">
        <f t="shared" si="0"/>
        <v xml:space="preserve"> </v>
      </c>
      <c r="N10" s="46" t="str">
        <f t="shared" si="1"/>
        <v>1</v>
      </c>
      <c r="O10" s="46" t="str">
        <f t="shared" si="2"/>
        <v>G1</v>
      </c>
      <c r="P10" s="37" t="str">
        <f t="shared" si="3"/>
        <v xml:space="preserve"> </v>
      </c>
      <c r="Q10" s="37" t="str">
        <f t="shared" si="4"/>
        <v>SL</v>
      </c>
      <c r="R10" s="45">
        <v>196540</v>
      </c>
    </row>
    <row r="11" spans="2:18" x14ac:dyDescent="0.3">
      <c r="B11" s="40" t="s">
        <v>234</v>
      </c>
      <c r="C11" s="41" t="s">
        <v>235</v>
      </c>
      <c r="D11" s="42" t="s">
        <v>2450</v>
      </c>
      <c r="E11" s="36" t="s">
        <v>232</v>
      </c>
      <c r="F11" s="43" t="s">
        <v>233</v>
      </c>
      <c r="G11" s="44" t="s">
        <v>2450</v>
      </c>
      <c r="H11" s="44" t="s">
        <v>220</v>
      </c>
      <c r="I11" s="45">
        <v>4000</v>
      </c>
      <c r="K11" s="40" t="s">
        <v>234</v>
      </c>
      <c r="L11" s="41" t="s">
        <v>235</v>
      </c>
      <c r="M11" s="35" t="str">
        <f t="shared" si="0"/>
        <v xml:space="preserve"> </v>
      </c>
      <c r="N11" s="46" t="str">
        <f t="shared" si="1"/>
        <v>1</v>
      </c>
      <c r="O11" s="46" t="str">
        <f t="shared" si="2"/>
        <v>G1</v>
      </c>
      <c r="P11" s="37" t="str">
        <f t="shared" si="3"/>
        <v xml:space="preserve"> </v>
      </c>
      <c r="Q11" s="37" t="str">
        <f t="shared" si="4"/>
        <v>SL</v>
      </c>
      <c r="R11" s="45">
        <v>4080</v>
      </c>
    </row>
    <row r="12" spans="2:18" x14ac:dyDescent="0.3">
      <c r="B12" s="40" t="s">
        <v>236</v>
      </c>
      <c r="C12" s="41" t="s">
        <v>237</v>
      </c>
      <c r="D12" s="42" t="s">
        <v>2450</v>
      </c>
      <c r="E12" s="36" t="s">
        <v>232</v>
      </c>
      <c r="F12" s="43" t="s">
        <v>233</v>
      </c>
      <c r="G12" s="44" t="s">
        <v>2450</v>
      </c>
      <c r="H12" s="44" t="s">
        <v>220</v>
      </c>
      <c r="I12" s="45">
        <v>2700</v>
      </c>
      <c r="K12" s="40" t="s">
        <v>236</v>
      </c>
      <c r="L12" s="41" t="s">
        <v>237</v>
      </c>
      <c r="M12" s="35" t="str">
        <f t="shared" si="0"/>
        <v xml:space="preserve"> </v>
      </c>
      <c r="N12" s="46" t="str">
        <f t="shared" si="1"/>
        <v>1</v>
      </c>
      <c r="O12" s="46" t="str">
        <f t="shared" si="2"/>
        <v>G1</v>
      </c>
      <c r="P12" s="37" t="str">
        <f t="shared" si="3"/>
        <v xml:space="preserve"> </v>
      </c>
      <c r="Q12" s="37" t="str">
        <f t="shared" si="4"/>
        <v>SL</v>
      </c>
      <c r="R12" s="45">
        <v>2750</v>
      </c>
    </row>
    <row r="13" spans="2:18" x14ac:dyDescent="0.3">
      <c r="B13" s="40" t="s">
        <v>238</v>
      </c>
      <c r="C13" s="41" t="s">
        <v>239</v>
      </c>
      <c r="D13" s="42" t="s">
        <v>2450</v>
      </c>
      <c r="E13" s="36" t="s">
        <v>232</v>
      </c>
      <c r="F13" s="43" t="s">
        <v>233</v>
      </c>
      <c r="G13" s="44" t="s">
        <v>2450</v>
      </c>
      <c r="H13" s="44" t="s">
        <v>220</v>
      </c>
      <c r="I13" s="45">
        <v>19050</v>
      </c>
      <c r="K13" s="40" t="s">
        <v>238</v>
      </c>
      <c r="L13" s="41" t="s">
        <v>239</v>
      </c>
      <c r="M13" s="35" t="str">
        <f t="shared" si="0"/>
        <v xml:space="preserve"> </v>
      </c>
      <c r="N13" s="46" t="str">
        <f t="shared" si="1"/>
        <v>1</v>
      </c>
      <c r="O13" s="46" t="str">
        <f t="shared" si="2"/>
        <v>G1</v>
      </c>
      <c r="P13" s="37" t="str">
        <f t="shared" si="3"/>
        <v xml:space="preserve"> </v>
      </c>
      <c r="Q13" s="37" t="str">
        <f t="shared" si="4"/>
        <v>SL</v>
      </c>
      <c r="R13" s="45">
        <v>19430</v>
      </c>
    </row>
    <row r="14" spans="2:18" x14ac:dyDescent="0.3">
      <c r="B14" s="40" t="s">
        <v>240</v>
      </c>
      <c r="C14" s="41" t="s">
        <v>217</v>
      </c>
      <c r="D14" s="42" t="s">
        <v>2450</v>
      </c>
      <c r="E14" s="36" t="s">
        <v>218</v>
      </c>
      <c r="F14" s="43" t="s">
        <v>219</v>
      </c>
      <c r="G14" s="44" t="s">
        <v>2450</v>
      </c>
      <c r="H14" s="44" t="s">
        <v>220</v>
      </c>
      <c r="I14" s="45">
        <v>90</v>
      </c>
      <c r="K14" s="40" t="s">
        <v>240</v>
      </c>
      <c r="L14" s="41" t="s">
        <v>217</v>
      </c>
      <c r="M14" s="35" t="str">
        <f t="shared" si="0"/>
        <v xml:space="preserve"> </v>
      </c>
      <c r="N14" s="46" t="str">
        <f t="shared" si="1"/>
        <v>4</v>
      </c>
      <c r="O14" s="46" t="str">
        <f t="shared" si="2"/>
        <v>G3</v>
      </c>
      <c r="P14" s="37" t="str">
        <f t="shared" si="3"/>
        <v xml:space="preserve"> </v>
      </c>
      <c r="Q14" s="37" t="str">
        <f t="shared" si="4"/>
        <v>SL</v>
      </c>
      <c r="R14" s="45">
        <v>90</v>
      </c>
    </row>
    <row r="15" spans="2:18" x14ac:dyDescent="0.3">
      <c r="B15" s="40" t="s">
        <v>241</v>
      </c>
      <c r="C15" s="41" t="s">
        <v>224</v>
      </c>
      <c r="D15" s="42" t="s">
        <v>2450</v>
      </c>
      <c r="E15" s="36" t="s">
        <v>218</v>
      </c>
      <c r="F15" s="43" t="s">
        <v>225</v>
      </c>
      <c r="G15" s="44" t="s">
        <v>2450</v>
      </c>
      <c r="H15" s="44" t="s">
        <v>220</v>
      </c>
      <c r="I15" s="45">
        <v>2010</v>
      </c>
      <c r="K15" s="40" t="s">
        <v>241</v>
      </c>
      <c r="L15" s="41" t="s">
        <v>224</v>
      </c>
      <c r="M15" s="35" t="str">
        <f t="shared" si="0"/>
        <v xml:space="preserve"> </v>
      </c>
      <c r="N15" s="46" t="str">
        <f t="shared" si="1"/>
        <v>4</v>
      </c>
      <c r="O15" s="46" t="str">
        <f t="shared" si="2"/>
        <v>E4</v>
      </c>
      <c r="P15" s="37" t="str">
        <f t="shared" si="3"/>
        <v xml:space="preserve"> </v>
      </c>
      <c r="Q15" s="37" t="str">
        <f t="shared" si="4"/>
        <v>SL</v>
      </c>
      <c r="R15" s="45">
        <v>2050</v>
      </c>
    </row>
    <row r="16" spans="2:18" x14ac:dyDescent="0.3">
      <c r="B16" s="40" t="s">
        <v>242</v>
      </c>
      <c r="C16" s="41" t="s">
        <v>227</v>
      </c>
      <c r="D16" s="42" t="s">
        <v>2450</v>
      </c>
      <c r="E16" s="36" t="s">
        <v>218</v>
      </c>
      <c r="F16" s="43" t="s">
        <v>219</v>
      </c>
      <c r="G16" s="44" t="s">
        <v>2450</v>
      </c>
      <c r="H16" s="44" t="s">
        <v>220</v>
      </c>
      <c r="I16" s="45">
        <v>540</v>
      </c>
      <c r="K16" s="40" t="s">
        <v>242</v>
      </c>
      <c r="L16" s="41" t="s">
        <v>227</v>
      </c>
      <c r="M16" s="35" t="str">
        <f t="shared" si="0"/>
        <v xml:space="preserve"> </v>
      </c>
      <c r="N16" s="46" t="str">
        <f t="shared" si="1"/>
        <v>4</v>
      </c>
      <c r="O16" s="46" t="str">
        <f t="shared" si="2"/>
        <v>G3</v>
      </c>
      <c r="P16" s="37" t="str">
        <f t="shared" si="3"/>
        <v xml:space="preserve"> </v>
      </c>
      <c r="Q16" s="37" t="str">
        <f t="shared" si="4"/>
        <v>SL</v>
      </c>
      <c r="R16" s="45">
        <v>550</v>
      </c>
    </row>
    <row r="17" spans="2:18" x14ac:dyDescent="0.3">
      <c r="B17" s="40" t="s">
        <v>243</v>
      </c>
      <c r="C17" s="41" t="s">
        <v>239</v>
      </c>
      <c r="D17" s="42" t="s">
        <v>2450</v>
      </c>
      <c r="E17" s="36" t="s">
        <v>232</v>
      </c>
      <c r="F17" s="43" t="s">
        <v>233</v>
      </c>
      <c r="G17" s="44" t="s">
        <v>2450</v>
      </c>
      <c r="H17" s="44" t="s">
        <v>220</v>
      </c>
      <c r="I17" s="45">
        <v>11260</v>
      </c>
      <c r="K17" s="40" t="s">
        <v>243</v>
      </c>
      <c r="L17" s="41" t="s">
        <v>239</v>
      </c>
      <c r="M17" s="35" t="str">
        <f t="shared" si="0"/>
        <v xml:space="preserve"> </v>
      </c>
      <c r="N17" s="46" t="str">
        <f t="shared" si="1"/>
        <v>1</v>
      </c>
      <c r="O17" s="46" t="str">
        <f t="shared" si="2"/>
        <v>G1</v>
      </c>
      <c r="P17" s="37" t="str">
        <f t="shared" si="3"/>
        <v xml:space="preserve"> </v>
      </c>
      <c r="Q17" s="37" t="str">
        <f t="shared" si="4"/>
        <v>SL</v>
      </c>
      <c r="R17" s="45">
        <v>11490</v>
      </c>
    </row>
    <row r="18" spans="2:18" x14ac:dyDescent="0.3">
      <c r="B18" s="40" t="s">
        <v>244</v>
      </c>
      <c r="C18" s="41" t="s">
        <v>217</v>
      </c>
      <c r="D18" s="42" t="s">
        <v>2450</v>
      </c>
      <c r="E18" s="36" t="s">
        <v>218</v>
      </c>
      <c r="F18" s="43" t="s">
        <v>219</v>
      </c>
      <c r="G18" s="44" t="s">
        <v>2450</v>
      </c>
      <c r="H18" s="44" t="s">
        <v>220</v>
      </c>
      <c r="I18" s="45">
        <v>100470</v>
      </c>
      <c r="K18" s="40" t="s">
        <v>244</v>
      </c>
      <c r="L18" s="41" t="s">
        <v>217</v>
      </c>
      <c r="M18" s="35" t="str">
        <f t="shared" si="0"/>
        <v xml:space="preserve"> </v>
      </c>
      <c r="N18" s="46" t="str">
        <f t="shared" si="1"/>
        <v>4</v>
      </c>
      <c r="O18" s="46" t="str">
        <f t="shared" si="2"/>
        <v>G3</v>
      </c>
      <c r="P18" s="37" t="str">
        <f t="shared" si="3"/>
        <v xml:space="preserve"> </v>
      </c>
      <c r="Q18" s="37" t="str">
        <f t="shared" si="4"/>
        <v>SL</v>
      </c>
      <c r="R18" s="45">
        <v>102480</v>
      </c>
    </row>
    <row r="19" spans="2:18" x14ac:dyDescent="0.3">
      <c r="B19" s="40" t="s">
        <v>245</v>
      </c>
      <c r="C19" s="41" t="s">
        <v>246</v>
      </c>
      <c r="D19" s="42" t="s">
        <v>2450</v>
      </c>
      <c r="E19" s="36" t="s">
        <v>218</v>
      </c>
      <c r="F19" s="43" t="s">
        <v>219</v>
      </c>
      <c r="G19" s="44" t="s">
        <v>2450</v>
      </c>
      <c r="H19" s="44" t="s">
        <v>220</v>
      </c>
      <c r="I19" s="45">
        <v>90</v>
      </c>
      <c r="K19" s="40" t="s">
        <v>245</v>
      </c>
      <c r="L19" s="41" t="s">
        <v>246</v>
      </c>
      <c r="M19" s="35" t="str">
        <f t="shared" si="0"/>
        <v xml:space="preserve"> </v>
      </c>
      <c r="N19" s="46" t="str">
        <f t="shared" si="1"/>
        <v>4</v>
      </c>
      <c r="O19" s="46" t="str">
        <f t="shared" si="2"/>
        <v>G3</v>
      </c>
      <c r="P19" s="37" t="str">
        <f t="shared" si="3"/>
        <v xml:space="preserve"> </v>
      </c>
      <c r="Q19" s="37" t="str">
        <f t="shared" si="4"/>
        <v>SL</v>
      </c>
      <c r="R19" s="45">
        <v>90</v>
      </c>
    </row>
    <row r="20" spans="2:18" x14ac:dyDescent="0.3">
      <c r="B20" s="40" t="s">
        <v>247</v>
      </c>
      <c r="C20" s="41" t="s">
        <v>248</v>
      </c>
      <c r="D20" s="42" t="s">
        <v>2450</v>
      </c>
      <c r="E20" s="36" t="s">
        <v>218</v>
      </c>
      <c r="F20" s="43" t="s">
        <v>219</v>
      </c>
      <c r="G20" s="44" t="s">
        <v>2450</v>
      </c>
      <c r="H20" s="44" t="s">
        <v>220</v>
      </c>
      <c r="I20" s="45">
        <v>1400</v>
      </c>
      <c r="K20" s="40" t="s">
        <v>247</v>
      </c>
      <c r="L20" s="41" t="s">
        <v>248</v>
      </c>
      <c r="M20" s="35" t="str">
        <f t="shared" si="0"/>
        <v xml:space="preserve"> </v>
      </c>
      <c r="N20" s="46" t="str">
        <f t="shared" si="1"/>
        <v>4</v>
      </c>
      <c r="O20" s="46" t="str">
        <f t="shared" si="2"/>
        <v>G3</v>
      </c>
      <c r="P20" s="37" t="str">
        <f t="shared" si="3"/>
        <v xml:space="preserve"> </v>
      </c>
      <c r="Q20" s="37" t="str">
        <f t="shared" si="4"/>
        <v>SL</v>
      </c>
      <c r="R20" s="45">
        <v>1430</v>
      </c>
    </row>
    <row r="21" spans="2:18" x14ac:dyDescent="0.3">
      <c r="B21" s="40" t="s">
        <v>249</v>
      </c>
      <c r="C21" s="41" t="s">
        <v>250</v>
      </c>
      <c r="D21" s="42" t="s">
        <v>2450</v>
      </c>
      <c r="E21" s="36" t="s">
        <v>218</v>
      </c>
      <c r="F21" s="43" t="s">
        <v>219</v>
      </c>
      <c r="G21" s="44" t="s">
        <v>251</v>
      </c>
      <c r="H21" s="44" t="s">
        <v>220</v>
      </c>
      <c r="I21" s="45">
        <v>13710</v>
      </c>
      <c r="K21" s="40" t="s">
        <v>249</v>
      </c>
      <c r="L21" s="41" t="s">
        <v>250</v>
      </c>
      <c r="M21" s="35" t="str">
        <f t="shared" si="0"/>
        <v xml:space="preserve"> </v>
      </c>
      <c r="N21" s="46" t="str">
        <f t="shared" si="1"/>
        <v>4</v>
      </c>
      <c r="O21" s="46" t="str">
        <f t="shared" si="2"/>
        <v>G3</v>
      </c>
      <c r="P21" s="37" t="str">
        <f t="shared" si="3"/>
        <v>Y</v>
      </c>
      <c r="Q21" s="37" t="str">
        <f t="shared" si="4"/>
        <v>SL</v>
      </c>
      <c r="R21" s="45">
        <v>13980</v>
      </c>
    </row>
    <row r="22" spans="2:18" x14ac:dyDescent="0.3">
      <c r="B22" s="40" t="s">
        <v>252</v>
      </c>
      <c r="C22" s="41" t="s">
        <v>253</v>
      </c>
      <c r="D22" s="42" t="s">
        <v>2450</v>
      </c>
      <c r="E22" s="36" t="s">
        <v>232</v>
      </c>
      <c r="F22" s="43" t="s">
        <v>233</v>
      </c>
      <c r="G22" s="44" t="s">
        <v>2450</v>
      </c>
      <c r="H22" s="44" t="s">
        <v>220</v>
      </c>
      <c r="I22" s="45">
        <v>321030</v>
      </c>
      <c r="K22" s="40" t="s">
        <v>252</v>
      </c>
      <c r="L22" s="41" t="s">
        <v>253</v>
      </c>
      <c r="M22" s="35" t="str">
        <f t="shared" si="0"/>
        <v xml:space="preserve"> </v>
      </c>
      <c r="N22" s="46" t="str">
        <f t="shared" si="1"/>
        <v>1</v>
      </c>
      <c r="O22" s="46" t="str">
        <f t="shared" si="2"/>
        <v>G1</v>
      </c>
      <c r="P22" s="37" t="str">
        <f t="shared" si="3"/>
        <v xml:space="preserve"> </v>
      </c>
      <c r="Q22" s="37" t="str">
        <f t="shared" si="4"/>
        <v>SL</v>
      </c>
      <c r="R22" s="45">
        <v>327450</v>
      </c>
    </row>
    <row r="23" spans="2:18" x14ac:dyDescent="0.3">
      <c r="B23" s="40" t="s">
        <v>254</v>
      </c>
      <c r="C23" s="41" t="s">
        <v>255</v>
      </c>
      <c r="D23" s="42" t="s">
        <v>2450</v>
      </c>
      <c r="E23" s="36" t="s">
        <v>232</v>
      </c>
      <c r="F23" s="43" t="s">
        <v>233</v>
      </c>
      <c r="G23" s="44" t="s">
        <v>2450</v>
      </c>
      <c r="H23" s="44" t="s">
        <v>220</v>
      </c>
      <c r="I23" s="45">
        <v>241720</v>
      </c>
      <c r="K23" s="40" t="s">
        <v>254</v>
      </c>
      <c r="L23" s="41" t="s">
        <v>255</v>
      </c>
      <c r="M23" s="35" t="str">
        <f t="shared" si="0"/>
        <v xml:space="preserve"> </v>
      </c>
      <c r="N23" s="46" t="str">
        <f t="shared" si="1"/>
        <v>1</v>
      </c>
      <c r="O23" s="46" t="str">
        <f t="shared" si="2"/>
        <v>G1</v>
      </c>
      <c r="P23" s="37" t="str">
        <f t="shared" si="3"/>
        <v xml:space="preserve"> </v>
      </c>
      <c r="Q23" s="37" t="str">
        <f t="shared" si="4"/>
        <v>SL</v>
      </c>
      <c r="R23" s="45">
        <v>246550</v>
      </c>
    </row>
    <row r="24" spans="2:18" x14ac:dyDescent="0.3">
      <c r="B24" s="40" t="s">
        <v>256</v>
      </c>
      <c r="C24" s="41" t="s">
        <v>257</v>
      </c>
      <c r="D24" s="42" t="s">
        <v>2450</v>
      </c>
      <c r="E24" s="36" t="s">
        <v>232</v>
      </c>
      <c r="F24" s="43" t="s">
        <v>233</v>
      </c>
      <c r="G24" s="44" t="s">
        <v>2450</v>
      </c>
      <c r="H24" s="44" t="s">
        <v>220</v>
      </c>
      <c r="I24" s="45">
        <v>5250</v>
      </c>
      <c r="K24" s="40" t="s">
        <v>256</v>
      </c>
      <c r="L24" s="41" t="s">
        <v>257</v>
      </c>
      <c r="M24" s="35" t="str">
        <f t="shared" si="0"/>
        <v xml:space="preserve"> </v>
      </c>
      <c r="N24" s="46" t="str">
        <f t="shared" si="1"/>
        <v>1</v>
      </c>
      <c r="O24" s="46" t="str">
        <f t="shared" si="2"/>
        <v>G1</v>
      </c>
      <c r="P24" s="37" t="str">
        <f t="shared" si="3"/>
        <v xml:space="preserve"> </v>
      </c>
      <c r="Q24" s="37" t="str">
        <f t="shared" si="4"/>
        <v>SL</v>
      </c>
      <c r="R24" s="45">
        <v>5360</v>
      </c>
    </row>
    <row r="25" spans="2:18" x14ac:dyDescent="0.3">
      <c r="B25" s="40" t="s">
        <v>258</v>
      </c>
      <c r="C25" s="41" t="s">
        <v>237</v>
      </c>
      <c r="D25" s="42" t="s">
        <v>2450</v>
      </c>
      <c r="E25" s="36" t="s">
        <v>232</v>
      </c>
      <c r="F25" s="43" t="s">
        <v>233</v>
      </c>
      <c r="G25" s="44" t="s">
        <v>2450</v>
      </c>
      <c r="H25" s="44" t="s">
        <v>220</v>
      </c>
      <c r="I25" s="45">
        <v>3920</v>
      </c>
      <c r="K25" s="40" t="s">
        <v>258</v>
      </c>
      <c r="L25" s="41" t="s">
        <v>237</v>
      </c>
      <c r="M25" s="35" t="str">
        <f t="shared" si="0"/>
        <v xml:space="preserve"> </v>
      </c>
      <c r="N25" s="46" t="str">
        <f t="shared" si="1"/>
        <v>1</v>
      </c>
      <c r="O25" s="46" t="str">
        <f t="shared" si="2"/>
        <v>G1</v>
      </c>
      <c r="P25" s="37" t="str">
        <f t="shared" si="3"/>
        <v xml:space="preserve"> </v>
      </c>
      <c r="Q25" s="37" t="str">
        <f t="shared" si="4"/>
        <v>SL</v>
      </c>
      <c r="R25" s="45">
        <v>4000</v>
      </c>
    </row>
    <row r="26" spans="2:18" x14ac:dyDescent="0.3">
      <c r="B26" s="40" t="s">
        <v>259</v>
      </c>
      <c r="C26" s="41" t="s">
        <v>239</v>
      </c>
      <c r="D26" s="42" t="s">
        <v>2450</v>
      </c>
      <c r="E26" s="36" t="s">
        <v>232</v>
      </c>
      <c r="F26" s="43" t="s">
        <v>233</v>
      </c>
      <c r="G26" s="44" t="s">
        <v>2450</v>
      </c>
      <c r="H26" s="44" t="s">
        <v>220</v>
      </c>
      <c r="I26" s="45">
        <v>6070</v>
      </c>
      <c r="K26" s="40" t="s">
        <v>259</v>
      </c>
      <c r="L26" s="41" t="s">
        <v>239</v>
      </c>
      <c r="M26" s="35" t="str">
        <f t="shared" si="0"/>
        <v xml:space="preserve"> </v>
      </c>
      <c r="N26" s="46" t="str">
        <f t="shared" si="1"/>
        <v>1</v>
      </c>
      <c r="O26" s="46" t="str">
        <f t="shared" si="2"/>
        <v>G1</v>
      </c>
      <c r="P26" s="37" t="str">
        <f t="shared" si="3"/>
        <v xml:space="preserve"> </v>
      </c>
      <c r="Q26" s="37" t="str">
        <f t="shared" si="4"/>
        <v>SL</v>
      </c>
      <c r="R26" s="45">
        <v>6190</v>
      </c>
    </row>
    <row r="27" spans="2:18" x14ac:dyDescent="0.3">
      <c r="B27" s="40" t="s">
        <v>262</v>
      </c>
      <c r="C27" s="41" t="s">
        <v>217</v>
      </c>
      <c r="D27" s="42" t="s">
        <v>2450</v>
      </c>
      <c r="E27" s="36" t="s">
        <v>218</v>
      </c>
      <c r="F27" s="43" t="s">
        <v>219</v>
      </c>
      <c r="G27" s="44" t="s">
        <v>2450</v>
      </c>
      <c r="H27" s="44" t="s">
        <v>220</v>
      </c>
      <c r="I27" s="45">
        <v>4960</v>
      </c>
      <c r="K27" s="40" t="s">
        <v>262</v>
      </c>
      <c r="L27" s="41" t="s">
        <v>217</v>
      </c>
      <c r="M27" s="35" t="str">
        <f t="shared" si="0"/>
        <v xml:space="preserve"> </v>
      </c>
      <c r="N27" s="46" t="str">
        <f t="shared" si="1"/>
        <v>4</v>
      </c>
      <c r="O27" s="46" t="str">
        <f t="shared" si="2"/>
        <v>G3</v>
      </c>
      <c r="P27" s="37" t="str">
        <f t="shared" si="3"/>
        <v xml:space="preserve"> </v>
      </c>
      <c r="Q27" s="37" t="str">
        <f t="shared" si="4"/>
        <v>SL</v>
      </c>
      <c r="R27" s="45">
        <v>5060</v>
      </c>
    </row>
    <row r="28" spans="2:18" x14ac:dyDescent="0.3">
      <c r="B28" s="40" t="s">
        <v>263</v>
      </c>
      <c r="C28" s="41" t="s">
        <v>264</v>
      </c>
      <c r="D28" s="42" t="s">
        <v>2450</v>
      </c>
      <c r="E28" s="36" t="s">
        <v>218</v>
      </c>
      <c r="F28" s="43" t="s">
        <v>219</v>
      </c>
      <c r="G28" s="44" t="s">
        <v>2450</v>
      </c>
      <c r="H28" s="44" t="s">
        <v>220</v>
      </c>
      <c r="I28" s="45">
        <v>84040</v>
      </c>
      <c r="K28" s="40" t="s">
        <v>263</v>
      </c>
      <c r="L28" s="41" t="s">
        <v>264</v>
      </c>
      <c r="M28" s="35" t="str">
        <f t="shared" si="0"/>
        <v xml:space="preserve"> </v>
      </c>
      <c r="N28" s="46" t="str">
        <f t="shared" si="1"/>
        <v>4</v>
      </c>
      <c r="O28" s="46" t="str">
        <f t="shared" si="2"/>
        <v>G3</v>
      </c>
      <c r="P28" s="37" t="str">
        <f t="shared" si="3"/>
        <v xml:space="preserve"> </v>
      </c>
      <c r="Q28" s="37" t="str">
        <f t="shared" si="4"/>
        <v>SL</v>
      </c>
      <c r="R28" s="45">
        <v>85720</v>
      </c>
    </row>
    <row r="29" spans="2:18" x14ac:dyDescent="0.3">
      <c r="B29" s="40" t="s">
        <v>265</v>
      </c>
      <c r="C29" s="41" t="s">
        <v>224</v>
      </c>
      <c r="D29" s="42" t="s">
        <v>2450</v>
      </c>
      <c r="E29" s="36" t="s">
        <v>218</v>
      </c>
      <c r="F29" s="43" t="s">
        <v>225</v>
      </c>
      <c r="G29" s="44" t="s">
        <v>2450</v>
      </c>
      <c r="H29" s="44" t="s">
        <v>220</v>
      </c>
      <c r="I29" s="45">
        <v>1780</v>
      </c>
      <c r="K29" s="40" t="s">
        <v>265</v>
      </c>
      <c r="L29" s="41" t="s">
        <v>224</v>
      </c>
      <c r="M29" s="35" t="str">
        <f t="shared" si="0"/>
        <v xml:space="preserve"> </v>
      </c>
      <c r="N29" s="46" t="str">
        <f t="shared" si="1"/>
        <v>4</v>
      </c>
      <c r="O29" s="46" t="str">
        <f t="shared" si="2"/>
        <v>E4</v>
      </c>
      <c r="P29" s="37" t="str">
        <f t="shared" si="3"/>
        <v xml:space="preserve"> </v>
      </c>
      <c r="Q29" s="37" t="str">
        <f t="shared" si="4"/>
        <v>SL</v>
      </c>
      <c r="R29" s="45">
        <v>1820</v>
      </c>
    </row>
    <row r="30" spans="2:18" x14ac:dyDescent="0.3">
      <c r="B30" s="40" t="s">
        <v>266</v>
      </c>
      <c r="C30" s="41" t="s">
        <v>227</v>
      </c>
      <c r="D30" s="42" t="s">
        <v>2450</v>
      </c>
      <c r="E30" s="36" t="s">
        <v>218</v>
      </c>
      <c r="F30" s="43" t="s">
        <v>219</v>
      </c>
      <c r="G30" s="44" t="s">
        <v>2450</v>
      </c>
      <c r="H30" s="44" t="s">
        <v>220</v>
      </c>
      <c r="I30" s="45">
        <v>33500</v>
      </c>
      <c r="K30" s="40" t="s">
        <v>266</v>
      </c>
      <c r="L30" s="41" t="s">
        <v>227</v>
      </c>
      <c r="M30" s="35" t="str">
        <f t="shared" si="0"/>
        <v xml:space="preserve"> </v>
      </c>
      <c r="N30" s="46" t="str">
        <f t="shared" si="1"/>
        <v>4</v>
      </c>
      <c r="O30" s="46" t="str">
        <f t="shared" si="2"/>
        <v>G3</v>
      </c>
      <c r="P30" s="37" t="str">
        <f t="shared" si="3"/>
        <v xml:space="preserve"> </v>
      </c>
      <c r="Q30" s="37" t="str">
        <f t="shared" si="4"/>
        <v>SL</v>
      </c>
      <c r="R30" s="45">
        <v>34170</v>
      </c>
    </row>
    <row r="31" spans="2:18" x14ac:dyDescent="0.3">
      <c r="B31" s="40" t="s">
        <v>267</v>
      </c>
      <c r="C31" s="41" t="s">
        <v>248</v>
      </c>
      <c r="D31" s="42" t="s">
        <v>2450</v>
      </c>
      <c r="E31" s="36" t="s">
        <v>218</v>
      </c>
      <c r="F31" s="43" t="s">
        <v>219</v>
      </c>
      <c r="G31" s="44" t="s">
        <v>2450</v>
      </c>
      <c r="H31" s="44" t="s">
        <v>220</v>
      </c>
      <c r="I31" s="45">
        <v>12440</v>
      </c>
      <c r="K31" s="40" t="s">
        <v>267</v>
      </c>
      <c r="L31" s="41" t="s">
        <v>248</v>
      </c>
      <c r="M31" s="35" t="str">
        <f t="shared" si="0"/>
        <v xml:space="preserve"> </v>
      </c>
      <c r="N31" s="46" t="str">
        <f t="shared" si="1"/>
        <v>4</v>
      </c>
      <c r="O31" s="46" t="str">
        <f t="shared" si="2"/>
        <v>G3</v>
      </c>
      <c r="P31" s="37" t="str">
        <f t="shared" si="3"/>
        <v xml:space="preserve"> </v>
      </c>
      <c r="Q31" s="37" t="str">
        <f t="shared" si="4"/>
        <v>SL</v>
      </c>
      <c r="R31" s="45">
        <v>12690</v>
      </c>
    </row>
    <row r="32" spans="2:18" x14ac:dyDescent="0.3">
      <c r="B32" s="40" t="s">
        <v>268</v>
      </c>
      <c r="C32" s="41" t="s">
        <v>269</v>
      </c>
      <c r="D32" s="42" t="s">
        <v>2450</v>
      </c>
      <c r="E32" s="36" t="s">
        <v>218</v>
      </c>
      <c r="F32" s="43" t="s">
        <v>219</v>
      </c>
      <c r="G32" s="44" t="s">
        <v>2450</v>
      </c>
      <c r="H32" s="44" t="s">
        <v>220</v>
      </c>
      <c r="I32" s="45">
        <v>7870</v>
      </c>
      <c r="K32" s="40" t="s">
        <v>268</v>
      </c>
      <c r="L32" s="41" t="s">
        <v>269</v>
      </c>
      <c r="M32" s="35" t="str">
        <f t="shared" si="0"/>
        <v xml:space="preserve"> </v>
      </c>
      <c r="N32" s="46" t="str">
        <f t="shared" si="1"/>
        <v>4</v>
      </c>
      <c r="O32" s="46" t="str">
        <f t="shared" si="2"/>
        <v>G3</v>
      </c>
      <c r="P32" s="37" t="str">
        <f t="shared" si="3"/>
        <v xml:space="preserve"> </v>
      </c>
      <c r="Q32" s="37" t="str">
        <f t="shared" si="4"/>
        <v>SL</v>
      </c>
      <c r="R32" s="45">
        <v>8030</v>
      </c>
    </row>
    <row r="33" spans="2:18" x14ac:dyDescent="0.3">
      <c r="B33" s="40" t="s">
        <v>270</v>
      </c>
      <c r="C33" s="41" t="s">
        <v>271</v>
      </c>
      <c r="D33" s="42" t="s">
        <v>2450</v>
      </c>
      <c r="E33" s="36" t="s">
        <v>232</v>
      </c>
      <c r="F33" s="43" t="s">
        <v>233</v>
      </c>
      <c r="G33" s="44" t="s">
        <v>2450</v>
      </c>
      <c r="H33" s="44" t="s">
        <v>220</v>
      </c>
      <c r="I33" s="45">
        <v>242490</v>
      </c>
      <c r="K33" s="40" t="s">
        <v>270</v>
      </c>
      <c r="L33" s="41" t="s">
        <v>271</v>
      </c>
      <c r="M33" s="35" t="str">
        <f t="shared" si="0"/>
        <v xml:space="preserve"> </v>
      </c>
      <c r="N33" s="46" t="str">
        <f t="shared" si="1"/>
        <v>1</v>
      </c>
      <c r="O33" s="46" t="str">
        <f t="shared" si="2"/>
        <v>G1</v>
      </c>
      <c r="P33" s="37" t="str">
        <f t="shared" si="3"/>
        <v xml:space="preserve"> </v>
      </c>
      <c r="Q33" s="37" t="str">
        <f t="shared" si="4"/>
        <v>SL</v>
      </c>
      <c r="R33" s="45">
        <v>247340</v>
      </c>
    </row>
    <row r="34" spans="2:18" x14ac:dyDescent="0.3">
      <c r="B34" s="40" t="s">
        <v>272</v>
      </c>
      <c r="C34" s="41" t="s">
        <v>231</v>
      </c>
      <c r="D34" s="42" t="s">
        <v>2450</v>
      </c>
      <c r="E34" s="36" t="s">
        <v>232</v>
      </c>
      <c r="F34" s="43" t="s">
        <v>233</v>
      </c>
      <c r="G34" s="44" t="s">
        <v>2450</v>
      </c>
      <c r="H34" s="44" t="s">
        <v>220</v>
      </c>
      <c r="I34" s="45">
        <v>82160</v>
      </c>
      <c r="K34" s="40" t="s">
        <v>272</v>
      </c>
      <c r="L34" s="41" t="s">
        <v>231</v>
      </c>
      <c r="M34" s="35" t="str">
        <f t="shared" si="0"/>
        <v xml:space="preserve"> </v>
      </c>
      <c r="N34" s="46" t="str">
        <f t="shared" si="1"/>
        <v>1</v>
      </c>
      <c r="O34" s="46" t="str">
        <f t="shared" si="2"/>
        <v>G1</v>
      </c>
      <c r="P34" s="37" t="str">
        <f t="shared" si="3"/>
        <v xml:space="preserve"> </v>
      </c>
      <c r="Q34" s="37" t="str">
        <f t="shared" si="4"/>
        <v>SL</v>
      </c>
      <c r="R34" s="45">
        <v>83800</v>
      </c>
    </row>
    <row r="35" spans="2:18" x14ac:dyDescent="0.3">
      <c r="B35" s="40" t="s">
        <v>273</v>
      </c>
      <c r="C35" s="41" t="s">
        <v>239</v>
      </c>
      <c r="D35" s="42" t="s">
        <v>2450</v>
      </c>
      <c r="E35" s="36" t="s">
        <v>232</v>
      </c>
      <c r="F35" s="43" t="s">
        <v>233</v>
      </c>
      <c r="G35" s="44" t="s">
        <v>2450</v>
      </c>
      <c r="H35" s="44" t="s">
        <v>220</v>
      </c>
      <c r="I35" s="45">
        <v>1530</v>
      </c>
      <c r="K35" s="40" t="s">
        <v>273</v>
      </c>
      <c r="L35" s="41" t="s">
        <v>239</v>
      </c>
      <c r="M35" s="35" t="str">
        <f t="shared" si="0"/>
        <v xml:space="preserve"> </v>
      </c>
      <c r="N35" s="46" t="str">
        <f t="shared" si="1"/>
        <v>1</v>
      </c>
      <c r="O35" s="46" t="str">
        <f t="shared" si="2"/>
        <v>G1</v>
      </c>
      <c r="P35" s="37" t="str">
        <f t="shared" si="3"/>
        <v xml:space="preserve"> </v>
      </c>
      <c r="Q35" s="37" t="str">
        <f t="shared" si="4"/>
        <v>SL</v>
      </c>
      <c r="R35" s="45">
        <v>1560</v>
      </c>
    </row>
    <row r="36" spans="2:18" x14ac:dyDescent="0.3">
      <c r="B36" s="40" t="s">
        <v>274</v>
      </c>
      <c r="C36" s="41" t="s">
        <v>275</v>
      </c>
      <c r="D36" s="42" t="s">
        <v>2450</v>
      </c>
      <c r="E36" s="36" t="s">
        <v>218</v>
      </c>
      <c r="F36" s="43" t="s">
        <v>225</v>
      </c>
      <c r="G36" s="44" t="s">
        <v>2450</v>
      </c>
      <c r="H36" s="44" t="s">
        <v>220</v>
      </c>
      <c r="I36" s="45">
        <v>1860</v>
      </c>
      <c r="K36" s="40" t="s">
        <v>274</v>
      </c>
      <c r="L36" s="41" t="s">
        <v>275</v>
      </c>
      <c r="M36" s="35" t="str">
        <f t="shared" si="0"/>
        <v xml:space="preserve"> </v>
      </c>
      <c r="N36" s="46" t="str">
        <f t="shared" si="1"/>
        <v>4</v>
      </c>
      <c r="O36" s="46" t="str">
        <f t="shared" si="2"/>
        <v>E4</v>
      </c>
      <c r="P36" s="37" t="str">
        <f t="shared" si="3"/>
        <v xml:space="preserve"> </v>
      </c>
      <c r="Q36" s="37" t="str">
        <f t="shared" si="4"/>
        <v>SL</v>
      </c>
      <c r="R36" s="45">
        <v>1900</v>
      </c>
    </row>
    <row r="37" spans="2:18" x14ac:dyDescent="0.3">
      <c r="B37" s="40" t="s">
        <v>276</v>
      </c>
      <c r="C37" s="41" t="s">
        <v>227</v>
      </c>
      <c r="D37" s="42" t="s">
        <v>2450</v>
      </c>
      <c r="E37" s="36" t="s">
        <v>218</v>
      </c>
      <c r="F37" s="43" t="s">
        <v>219</v>
      </c>
      <c r="G37" s="44" t="s">
        <v>2450</v>
      </c>
      <c r="H37" s="44" t="s">
        <v>220</v>
      </c>
      <c r="I37" s="45">
        <v>240</v>
      </c>
      <c r="K37" s="40" t="s">
        <v>276</v>
      </c>
      <c r="L37" s="41" t="s">
        <v>227</v>
      </c>
      <c r="M37" s="35" t="str">
        <f t="shared" si="0"/>
        <v xml:space="preserve"> </v>
      </c>
      <c r="N37" s="46" t="str">
        <f t="shared" si="1"/>
        <v>4</v>
      </c>
      <c r="O37" s="46" t="str">
        <f t="shared" si="2"/>
        <v>G3</v>
      </c>
      <c r="P37" s="37" t="str">
        <f t="shared" si="3"/>
        <v xml:space="preserve"> </v>
      </c>
      <c r="Q37" s="37" t="str">
        <f t="shared" si="4"/>
        <v>SL</v>
      </c>
      <c r="R37" s="45">
        <v>240</v>
      </c>
    </row>
    <row r="38" spans="2:18" x14ac:dyDescent="0.3">
      <c r="B38" s="40" t="s">
        <v>277</v>
      </c>
      <c r="C38" s="41" t="s">
        <v>278</v>
      </c>
      <c r="D38" s="42" t="s">
        <v>2450</v>
      </c>
      <c r="E38" s="36" t="s">
        <v>232</v>
      </c>
      <c r="F38" s="43" t="s">
        <v>233</v>
      </c>
      <c r="G38" s="44" t="s">
        <v>2450</v>
      </c>
      <c r="H38" s="44" t="s">
        <v>220</v>
      </c>
      <c r="I38" s="45">
        <v>230500</v>
      </c>
      <c r="K38" s="40" t="s">
        <v>277</v>
      </c>
      <c r="L38" s="41" t="s">
        <v>278</v>
      </c>
      <c r="M38" s="35" t="str">
        <f t="shared" si="0"/>
        <v xml:space="preserve"> </v>
      </c>
      <c r="N38" s="46" t="str">
        <f t="shared" si="1"/>
        <v>1</v>
      </c>
      <c r="O38" s="46" t="str">
        <f t="shared" si="2"/>
        <v>G1</v>
      </c>
      <c r="P38" s="37" t="str">
        <f t="shared" si="3"/>
        <v xml:space="preserve"> </v>
      </c>
      <c r="Q38" s="37" t="str">
        <f t="shared" si="4"/>
        <v>SL</v>
      </c>
      <c r="R38" s="45">
        <v>235110</v>
      </c>
    </row>
    <row r="39" spans="2:18" x14ac:dyDescent="0.3">
      <c r="B39" s="40" t="s">
        <v>279</v>
      </c>
      <c r="C39" s="41" t="s">
        <v>280</v>
      </c>
      <c r="D39" s="42" t="s">
        <v>2450</v>
      </c>
      <c r="E39" s="36" t="s">
        <v>232</v>
      </c>
      <c r="F39" s="43" t="s">
        <v>233</v>
      </c>
      <c r="G39" s="44" t="s">
        <v>2450</v>
      </c>
      <c r="H39" s="44" t="s">
        <v>220</v>
      </c>
      <c r="I39" s="45">
        <v>577760</v>
      </c>
      <c r="K39" s="40" t="s">
        <v>279</v>
      </c>
      <c r="L39" s="41" t="s">
        <v>280</v>
      </c>
      <c r="M39" s="35" t="str">
        <f t="shared" si="0"/>
        <v xml:space="preserve"> </v>
      </c>
      <c r="N39" s="46" t="str">
        <f t="shared" si="1"/>
        <v>1</v>
      </c>
      <c r="O39" s="46" t="str">
        <f t="shared" si="2"/>
        <v>G1</v>
      </c>
      <c r="P39" s="37" t="str">
        <f t="shared" si="3"/>
        <v xml:space="preserve"> </v>
      </c>
      <c r="Q39" s="37" t="str">
        <f t="shared" si="4"/>
        <v>SL</v>
      </c>
      <c r="R39" s="45">
        <v>589320</v>
      </c>
    </row>
    <row r="40" spans="2:18" x14ac:dyDescent="0.3">
      <c r="B40" s="40" t="s">
        <v>281</v>
      </c>
      <c r="C40" s="41" t="s">
        <v>282</v>
      </c>
      <c r="D40" s="42" t="s">
        <v>2450</v>
      </c>
      <c r="E40" s="36" t="s">
        <v>232</v>
      </c>
      <c r="F40" s="43" t="s">
        <v>233</v>
      </c>
      <c r="G40" s="44" t="s">
        <v>2450</v>
      </c>
      <c r="H40" s="44" t="s">
        <v>220</v>
      </c>
      <c r="I40" s="45">
        <v>142160</v>
      </c>
      <c r="K40" s="40" t="s">
        <v>281</v>
      </c>
      <c r="L40" s="41" t="s">
        <v>282</v>
      </c>
      <c r="M40" s="35" t="str">
        <f t="shared" si="0"/>
        <v xml:space="preserve"> </v>
      </c>
      <c r="N40" s="46" t="str">
        <f t="shared" si="1"/>
        <v>1</v>
      </c>
      <c r="O40" s="46" t="str">
        <f t="shared" si="2"/>
        <v>G1</v>
      </c>
      <c r="P40" s="37" t="str">
        <f t="shared" si="3"/>
        <v xml:space="preserve"> </v>
      </c>
      <c r="Q40" s="37" t="str">
        <f t="shared" si="4"/>
        <v>SL</v>
      </c>
      <c r="R40" s="45">
        <v>145000</v>
      </c>
    </row>
    <row r="41" spans="2:18" x14ac:dyDescent="0.3">
      <c r="B41" s="40" t="s">
        <v>283</v>
      </c>
      <c r="C41" s="41" t="s">
        <v>235</v>
      </c>
      <c r="D41" s="42" t="s">
        <v>2450</v>
      </c>
      <c r="E41" s="36" t="s">
        <v>232</v>
      </c>
      <c r="F41" s="43" t="s">
        <v>233</v>
      </c>
      <c r="G41" s="44" t="s">
        <v>2450</v>
      </c>
      <c r="H41" s="44" t="s">
        <v>220</v>
      </c>
      <c r="I41" s="45">
        <v>11500</v>
      </c>
      <c r="K41" s="40" t="s">
        <v>283</v>
      </c>
      <c r="L41" s="41" t="s">
        <v>235</v>
      </c>
      <c r="M41" s="35" t="str">
        <f t="shared" si="0"/>
        <v xml:space="preserve"> </v>
      </c>
      <c r="N41" s="46" t="str">
        <f t="shared" si="1"/>
        <v>1</v>
      </c>
      <c r="O41" s="46" t="str">
        <f t="shared" si="2"/>
        <v>G1</v>
      </c>
      <c r="P41" s="37" t="str">
        <f t="shared" si="3"/>
        <v xml:space="preserve"> </v>
      </c>
      <c r="Q41" s="37" t="str">
        <f t="shared" si="4"/>
        <v>SL</v>
      </c>
      <c r="R41" s="45">
        <v>11730</v>
      </c>
    </row>
    <row r="42" spans="2:18" x14ac:dyDescent="0.3">
      <c r="B42" s="40" t="s">
        <v>284</v>
      </c>
      <c r="C42" s="41" t="s">
        <v>237</v>
      </c>
      <c r="D42" s="42" t="s">
        <v>2450</v>
      </c>
      <c r="E42" s="36" t="s">
        <v>232</v>
      </c>
      <c r="F42" s="43" t="s">
        <v>233</v>
      </c>
      <c r="G42" s="44" t="s">
        <v>2450</v>
      </c>
      <c r="H42" s="44" t="s">
        <v>220</v>
      </c>
      <c r="I42" s="45">
        <v>450</v>
      </c>
      <c r="K42" s="40" t="s">
        <v>284</v>
      </c>
      <c r="L42" s="41" t="s">
        <v>237</v>
      </c>
      <c r="M42" s="35" t="str">
        <f t="shared" si="0"/>
        <v xml:space="preserve"> </v>
      </c>
      <c r="N42" s="46" t="str">
        <f t="shared" si="1"/>
        <v>1</v>
      </c>
      <c r="O42" s="46" t="str">
        <f t="shared" si="2"/>
        <v>G1</v>
      </c>
      <c r="P42" s="37" t="str">
        <f t="shared" si="3"/>
        <v xml:space="preserve"> </v>
      </c>
      <c r="Q42" s="37" t="str">
        <f t="shared" si="4"/>
        <v>SL</v>
      </c>
      <c r="R42" s="45">
        <v>460</v>
      </c>
    </row>
    <row r="43" spans="2:18" x14ac:dyDescent="0.3">
      <c r="B43" s="40" t="s">
        <v>285</v>
      </c>
      <c r="C43" s="41" t="s">
        <v>239</v>
      </c>
      <c r="D43" s="42" t="s">
        <v>2450</v>
      </c>
      <c r="E43" s="36" t="s">
        <v>232</v>
      </c>
      <c r="F43" s="43" t="s">
        <v>233</v>
      </c>
      <c r="G43" s="44" t="s">
        <v>2450</v>
      </c>
      <c r="H43" s="44" t="s">
        <v>220</v>
      </c>
      <c r="I43" s="45">
        <v>101830</v>
      </c>
      <c r="K43" s="40" t="s">
        <v>285</v>
      </c>
      <c r="L43" s="41" t="s">
        <v>239</v>
      </c>
      <c r="M43" s="35" t="str">
        <f t="shared" si="0"/>
        <v xml:space="preserve"> </v>
      </c>
      <c r="N43" s="46" t="str">
        <f t="shared" si="1"/>
        <v>1</v>
      </c>
      <c r="O43" s="46" t="str">
        <f t="shared" si="2"/>
        <v>G1</v>
      </c>
      <c r="P43" s="37" t="str">
        <f t="shared" si="3"/>
        <v xml:space="preserve"> </v>
      </c>
      <c r="Q43" s="37" t="str">
        <f t="shared" si="4"/>
        <v>SL</v>
      </c>
      <c r="R43" s="45">
        <v>103870</v>
      </c>
    </row>
    <row r="44" spans="2:18" x14ac:dyDescent="0.3">
      <c r="B44" s="40" t="s">
        <v>286</v>
      </c>
      <c r="C44" s="41" t="s">
        <v>217</v>
      </c>
      <c r="D44" s="42" t="s">
        <v>2450</v>
      </c>
      <c r="E44" s="36" t="s">
        <v>218</v>
      </c>
      <c r="F44" s="43" t="s">
        <v>219</v>
      </c>
      <c r="G44" s="44" t="s">
        <v>2450</v>
      </c>
      <c r="H44" s="44" t="s">
        <v>220</v>
      </c>
      <c r="I44" s="45">
        <v>27630</v>
      </c>
      <c r="K44" s="40" t="s">
        <v>286</v>
      </c>
      <c r="L44" s="41" t="s">
        <v>217</v>
      </c>
      <c r="M44" s="35" t="str">
        <f t="shared" si="0"/>
        <v xml:space="preserve"> </v>
      </c>
      <c r="N44" s="46" t="str">
        <f t="shared" si="1"/>
        <v>4</v>
      </c>
      <c r="O44" s="46" t="str">
        <f t="shared" si="2"/>
        <v>G3</v>
      </c>
      <c r="P44" s="37" t="str">
        <f t="shared" si="3"/>
        <v xml:space="preserve"> </v>
      </c>
      <c r="Q44" s="37" t="str">
        <f t="shared" si="4"/>
        <v>SL</v>
      </c>
      <c r="R44" s="45">
        <v>28180</v>
      </c>
    </row>
    <row r="45" spans="2:18" x14ac:dyDescent="0.3">
      <c r="B45" s="40" t="s">
        <v>287</v>
      </c>
      <c r="C45" s="41" t="s">
        <v>288</v>
      </c>
      <c r="D45" s="42" t="s">
        <v>2450</v>
      </c>
      <c r="E45" s="36" t="s">
        <v>218</v>
      </c>
      <c r="F45" s="43" t="s">
        <v>219</v>
      </c>
      <c r="G45" s="44" t="s">
        <v>2450</v>
      </c>
      <c r="H45" s="44" t="s">
        <v>220</v>
      </c>
      <c r="I45" s="45">
        <v>1410</v>
      </c>
      <c r="K45" s="40" t="s">
        <v>287</v>
      </c>
      <c r="L45" s="41" t="s">
        <v>288</v>
      </c>
      <c r="M45" s="35" t="str">
        <f t="shared" si="0"/>
        <v xml:space="preserve"> </v>
      </c>
      <c r="N45" s="46" t="str">
        <f t="shared" si="1"/>
        <v>4</v>
      </c>
      <c r="O45" s="46" t="str">
        <f t="shared" si="2"/>
        <v>G3</v>
      </c>
      <c r="P45" s="37" t="str">
        <f t="shared" si="3"/>
        <v xml:space="preserve"> </v>
      </c>
      <c r="Q45" s="37" t="str">
        <f t="shared" si="4"/>
        <v>SL</v>
      </c>
      <c r="R45" s="45">
        <v>1440</v>
      </c>
    </row>
    <row r="46" spans="2:18" x14ac:dyDescent="0.3">
      <c r="B46" s="40" t="s">
        <v>289</v>
      </c>
      <c r="C46" s="41" t="s">
        <v>290</v>
      </c>
      <c r="D46" s="42" t="s">
        <v>2450</v>
      </c>
      <c r="E46" s="36" t="s">
        <v>218</v>
      </c>
      <c r="F46" s="43" t="s">
        <v>219</v>
      </c>
      <c r="G46" s="44" t="s">
        <v>2450</v>
      </c>
      <c r="H46" s="44" t="s">
        <v>220</v>
      </c>
      <c r="I46" s="45">
        <v>151000</v>
      </c>
      <c r="K46" s="40" t="s">
        <v>289</v>
      </c>
      <c r="L46" s="41" t="s">
        <v>290</v>
      </c>
      <c r="M46" s="35" t="str">
        <f t="shared" si="0"/>
        <v xml:space="preserve"> </v>
      </c>
      <c r="N46" s="46" t="str">
        <f t="shared" si="1"/>
        <v>4</v>
      </c>
      <c r="O46" s="46" t="str">
        <f t="shared" si="2"/>
        <v>G3</v>
      </c>
      <c r="P46" s="37" t="str">
        <f t="shared" si="3"/>
        <v xml:space="preserve"> </v>
      </c>
      <c r="Q46" s="37" t="str">
        <f t="shared" si="4"/>
        <v>SL</v>
      </c>
      <c r="R46" s="45">
        <v>154020</v>
      </c>
    </row>
    <row r="47" spans="2:18" x14ac:dyDescent="0.3">
      <c r="B47" s="40" t="s">
        <v>291</v>
      </c>
      <c r="C47" s="41" t="s">
        <v>222</v>
      </c>
      <c r="D47" s="42" t="s">
        <v>2450</v>
      </c>
      <c r="E47" s="36" t="s">
        <v>218</v>
      </c>
      <c r="F47" s="43" t="s">
        <v>219</v>
      </c>
      <c r="G47" s="44" t="s">
        <v>2450</v>
      </c>
      <c r="H47" s="44" t="s">
        <v>220</v>
      </c>
      <c r="I47" s="45">
        <v>1500</v>
      </c>
      <c r="K47" s="40" t="s">
        <v>291</v>
      </c>
      <c r="L47" s="41" t="s">
        <v>222</v>
      </c>
      <c r="M47" s="35" t="str">
        <f t="shared" si="0"/>
        <v xml:space="preserve"> </v>
      </c>
      <c r="N47" s="46" t="str">
        <f t="shared" si="1"/>
        <v>4</v>
      </c>
      <c r="O47" s="46" t="str">
        <f t="shared" si="2"/>
        <v>G3</v>
      </c>
      <c r="P47" s="37" t="str">
        <f t="shared" si="3"/>
        <v xml:space="preserve"> </v>
      </c>
      <c r="Q47" s="37" t="str">
        <f t="shared" si="4"/>
        <v>SL</v>
      </c>
      <c r="R47" s="45">
        <v>1530</v>
      </c>
    </row>
    <row r="48" spans="2:18" x14ac:dyDescent="0.3">
      <c r="B48" s="40" t="s">
        <v>292</v>
      </c>
      <c r="C48" s="41" t="s">
        <v>275</v>
      </c>
      <c r="D48" s="42" t="s">
        <v>2450</v>
      </c>
      <c r="E48" s="36" t="s">
        <v>218</v>
      </c>
      <c r="F48" s="43" t="s">
        <v>225</v>
      </c>
      <c r="G48" s="44" t="s">
        <v>2450</v>
      </c>
      <c r="H48" s="44" t="s">
        <v>220</v>
      </c>
      <c r="I48" s="45">
        <v>4490</v>
      </c>
      <c r="K48" s="40" t="s">
        <v>292</v>
      </c>
      <c r="L48" s="41" t="s">
        <v>275</v>
      </c>
      <c r="M48" s="35" t="str">
        <f t="shared" si="0"/>
        <v xml:space="preserve"> </v>
      </c>
      <c r="N48" s="46" t="str">
        <f t="shared" si="1"/>
        <v>4</v>
      </c>
      <c r="O48" s="46" t="str">
        <f t="shared" si="2"/>
        <v>E4</v>
      </c>
      <c r="P48" s="37" t="str">
        <f t="shared" si="3"/>
        <v xml:space="preserve"> </v>
      </c>
      <c r="Q48" s="37" t="str">
        <f t="shared" si="4"/>
        <v>SL</v>
      </c>
      <c r="R48" s="45">
        <v>4580</v>
      </c>
    </row>
    <row r="49" spans="2:18" x14ac:dyDescent="0.3">
      <c r="B49" s="40" t="s">
        <v>293</v>
      </c>
      <c r="C49" s="41" t="s">
        <v>227</v>
      </c>
      <c r="D49" s="42" t="s">
        <v>2450</v>
      </c>
      <c r="E49" s="36" t="s">
        <v>218</v>
      </c>
      <c r="F49" s="43" t="s">
        <v>219</v>
      </c>
      <c r="G49" s="44" t="s">
        <v>2450</v>
      </c>
      <c r="H49" s="44" t="s">
        <v>220</v>
      </c>
      <c r="I49" s="45">
        <v>7510</v>
      </c>
      <c r="K49" s="40" t="s">
        <v>293</v>
      </c>
      <c r="L49" s="41" t="s">
        <v>227</v>
      </c>
      <c r="M49" s="35" t="str">
        <f t="shared" si="0"/>
        <v xml:space="preserve"> </v>
      </c>
      <c r="N49" s="46" t="str">
        <f t="shared" si="1"/>
        <v>4</v>
      </c>
      <c r="O49" s="46" t="str">
        <f t="shared" si="2"/>
        <v>G3</v>
      </c>
      <c r="P49" s="37" t="str">
        <f t="shared" si="3"/>
        <v xml:space="preserve"> </v>
      </c>
      <c r="Q49" s="37" t="str">
        <f t="shared" si="4"/>
        <v>SL</v>
      </c>
      <c r="R49" s="45">
        <v>7660</v>
      </c>
    </row>
    <row r="50" spans="2:18" x14ac:dyDescent="0.3">
      <c r="B50" s="40" t="s">
        <v>294</v>
      </c>
      <c r="C50" s="41" t="s">
        <v>250</v>
      </c>
      <c r="D50" s="42" t="s">
        <v>2450</v>
      </c>
      <c r="E50" s="36" t="s">
        <v>218</v>
      </c>
      <c r="F50" s="43" t="s">
        <v>219</v>
      </c>
      <c r="G50" s="44" t="s">
        <v>251</v>
      </c>
      <c r="H50" s="44" t="s">
        <v>220</v>
      </c>
      <c r="I50" s="45">
        <v>33660</v>
      </c>
      <c r="K50" s="40" t="s">
        <v>294</v>
      </c>
      <c r="L50" s="41" t="s">
        <v>250</v>
      </c>
      <c r="M50" s="35" t="str">
        <f t="shared" si="0"/>
        <v xml:space="preserve"> </v>
      </c>
      <c r="N50" s="46" t="str">
        <f t="shared" si="1"/>
        <v>4</v>
      </c>
      <c r="O50" s="46" t="str">
        <f t="shared" si="2"/>
        <v>G3</v>
      </c>
      <c r="P50" s="37" t="str">
        <f t="shared" si="3"/>
        <v>Y</v>
      </c>
      <c r="Q50" s="37" t="str">
        <f t="shared" si="4"/>
        <v>SL</v>
      </c>
      <c r="R50" s="45">
        <v>34330</v>
      </c>
    </row>
    <row r="51" spans="2:18" x14ac:dyDescent="0.3">
      <c r="B51" s="40" t="s">
        <v>295</v>
      </c>
      <c r="C51" s="41" t="s">
        <v>217</v>
      </c>
      <c r="D51" s="42" t="s">
        <v>2450</v>
      </c>
      <c r="E51" s="36" t="s">
        <v>218</v>
      </c>
      <c r="F51" s="43" t="s">
        <v>219</v>
      </c>
      <c r="G51" s="44" t="s">
        <v>2450</v>
      </c>
      <c r="H51" s="44" t="s">
        <v>220</v>
      </c>
      <c r="I51" s="45">
        <v>86510</v>
      </c>
      <c r="K51" s="40" t="s">
        <v>295</v>
      </c>
      <c r="L51" s="41" t="s">
        <v>217</v>
      </c>
      <c r="M51" s="35" t="str">
        <f t="shared" si="0"/>
        <v xml:space="preserve"> </v>
      </c>
      <c r="N51" s="46" t="str">
        <f t="shared" si="1"/>
        <v>4</v>
      </c>
      <c r="O51" s="46" t="str">
        <f t="shared" si="2"/>
        <v>G3</v>
      </c>
      <c r="P51" s="37" t="str">
        <f t="shared" si="3"/>
        <v xml:space="preserve"> </v>
      </c>
      <c r="Q51" s="37" t="str">
        <f t="shared" si="4"/>
        <v>SL</v>
      </c>
      <c r="R51" s="45">
        <v>88240</v>
      </c>
    </row>
    <row r="52" spans="2:18" x14ac:dyDescent="0.3">
      <c r="B52" s="40" t="s">
        <v>296</v>
      </c>
      <c r="C52" s="41" t="s">
        <v>297</v>
      </c>
      <c r="D52" s="42" t="s">
        <v>2450</v>
      </c>
      <c r="E52" s="36" t="s">
        <v>218</v>
      </c>
      <c r="F52" s="43" t="s">
        <v>219</v>
      </c>
      <c r="G52" s="44" t="s">
        <v>2450</v>
      </c>
      <c r="H52" s="44" t="s">
        <v>220</v>
      </c>
      <c r="I52" s="45">
        <v>90100</v>
      </c>
      <c r="K52" s="40" t="s">
        <v>296</v>
      </c>
      <c r="L52" s="41" t="s">
        <v>297</v>
      </c>
      <c r="M52" s="35" t="str">
        <f t="shared" si="0"/>
        <v xml:space="preserve"> </v>
      </c>
      <c r="N52" s="46" t="str">
        <f t="shared" si="1"/>
        <v>4</v>
      </c>
      <c r="O52" s="46" t="str">
        <f t="shared" si="2"/>
        <v>G3</v>
      </c>
      <c r="P52" s="37" t="str">
        <f t="shared" si="3"/>
        <v xml:space="preserve"> </v>
      </c>
      <c r="Q52" s="37" t="str">
        <f t="shared" si="4"/>
        <v>SL</v>
      </c>
      <c r="R52" s="45">
        <v>91900</v>
      </c>
    </row>
    <row r="53" spans="2:18" x14ac:dyDescent="0.3">
      <c r="B53" s="40" t="s">
        <v>298</v>
      </c>
      <c r="C53" s="41" t="s">
        <v>299</v>
      </c>
      <c r="D53" s="42" t="s">
        <v>2450</v>
      </c>
      <c r="E53" s="36" t="s">
        <v>232</v>
      </c>
      <c r="F53" s="43" t="s">
        <v>233</v>
      </c>
      <c r="G53" s="44" t="s">
        <v>2450</v>
      </c>
      <c r="H53" s="44" t="s">
        <v>220</v>
      </c>
      <c r="I53" s="45">
        <v>231830</v>
      </c>
      <c r="K53" s="40" t="s">
        <v>298</v>
      </c>
      <c r="L53" s="41" t="s">
        <v>299</v>
      </c>
      <c r="M53" s="35" t="str">
        <f t="shared" si="0"/>
        <v xml:space="preserve"> </v>
      </c>
      <c r="N53" s="46" t="str">
        <f t="shared" si="1"/>
        <v>1</v>
      </c>
      <c r="O53" s="46" t="str">
        <f t="shared" si="2"/>
        <v>G1</v>
      </c>
      <c r="P53" s="37" t="str">
        <f t="shared" si="3"/>
        <v xml:space="preserve"> </v>
      </c>
      <c r="Q53" s="37" t="str">
        <f t="shared" si="4"/>
        <v>SL</v>
      </c>
      <c r="R53" s="45">
        <v>236470</v>
      </c>
    </row>
    <row r="54" spans="2:18" x14ac:dyDescent="0.3">
      <c r="B54" s="40" t="s">
        <v>300</v>
      </c>
      <c r="C54" s="41" t="s">
        <v>301</v>
      </c>
      <c r="D54" s="42" t="s">
        <v>2450</v>
      </c>
      <c r="E54" s="36" t="s">
        <v>232</v>
      </c>
      <c r="F54" s="43" t="s">
        <v>233</v>
      </c>
      <c r="G54" s="44" t="s">
        <v>2450</v>
      </c>
      <c r="H54" s="44" t="s">
        <v>220</v>
      </c>
      <c r="I54" s="45">
        <v>139120</v>
      </c>
      <c r="K54" s="40" t="s">
        <v>300</v>
      </c>
      <c r="L54" s="41" t="s">
        <v>301</v>
      </c>
      <c r="M54" s="35" t="str">
        <f t="shared" si="0"/>
        <v xml:space="preserve"> </v>
      </c>
      <c r="N54" s="46" t="str">
        <f t="shared" si="1"/>
        <v>1</v>
      </c>
      <c r="O54" s="46" t="str">
        <f t="shared" si="2"/>
        <v>G1</v>
      </c>
      <c r="P54" s="37" t="str">
        <f t="shared" si="3"/>
        <v xml:space="preserve"> </v>
      </c>
      <c r="Q54" s="37" t="str">
        <f t="shared" si="4"/>
        <v>SL</v>
      </c>
      <c r="R54" s="45">
        <v>141900</v>
      </c>
    </row>
    <row r="55" spans="2:18" x14ac:dyDescent="0.3">
      <c r="B55" s="40" t="s">
        <v>302</v>
      </c>
      <c r="C55" s="41" t="s">
        <v>237</v>
      </c>
      <c r="D55" s="42" t="s">
        <v>2450</v>
      </c>
      <c r="E55" s="36" t="s">
        <v>232</v>
      </c>
      <c r="F55" s="43" t="s">
        <v>233</v>
      </c>
      <c r="G55" s="44" t="s">
        <v>2450</v>
      </c>
      <c r="H55" s="44" t="s">
        <v>220</v>
      </c>
      <c r="I55" s="45">
        <v>700</v>
      </c>
      <c r="K55" s="40" t="s">
        <v>302</v>
      </c>
      <c r="L55" s="41" t="s">
        <v>237</v>
      </c>
      <c r="M55" s="35" t="str">
        <f t="shared" si="0"/>
        <v xml:space="preserve"> </v>
      </c>
      <c r="N55" s="46" t="str">
        <f t="shared" si="1"/>
        <v>1</v>
      </c>
      <c r="O55" s="46" t="str">
        <f t="shared" si="2"/>
        <v>G1</v>
      </c>
      <c r="P55" s="37" t="str">
        <f t="shared" si="3"/>
        <v xml:space="preserve"> </v>
      </c>
      <c r="Q55" s="37" t="str">
        <f t="shared" si="4"/>
        <v>SL</v>
      </c>
      <c r="R55" s="45">
        <v>710</v>
      </c>
    </row>
    <row r="56" spans="2:18" x14ac:dyDescent="0.3">
      <c r="B56" s="40" t="s">
        <v>303</v>
      </c>
      <c r="C56" s="41" t="s">
        <v>239</v>
      </c>
      <c r="D56" s="42" t="s">
        <v>2450</v>
      </c>
      <c r="E56" s="36" t="s">
        <v>232</v>
      </c>
      <c r="F56" s="43" t="s">
        <v>233</v>
      </c>
      <c r="G56" s="44" t="s">
        <v>2450</v>
      </c>
      <c r="H56" s="44" t="s">
        <v>220</v>
      </c>
      <c r="I56" s="45">
        <v>23660</v>
      </c>
      <c r="K56" s="40" t="s">
        <v>303</v>
      </c>
      <c r="L56" s="41" t="s">
        <v>239</v>
      </c>
      <c r="M56" s="35" t="str">
        <f t="shared" si="0"/>
        <v xml:space="preserve"> </v>
      </c>
      <c r="N56" s="46" t="str">
        <f t="shared" si="1"/>
        <v>1</v>
      </c>
      <c r="O56" s="46" t="str">
        <f t="shared" si="2"/>
        <v>G1</v>
      </c>
      <c r="P56" s="37" t="str">
        <f t="shared" si="3"/>
        <v xml:space="preserve"> </v>
      </c>
      <c r="Q56" s="37" t="str">
        <f t="shared" si="4"/>
        <v>SL</v>
      </c>
      <c r="R56" s="45">
        <v>24130</v>
      </c>
    </row>
    <row r="57" spans="2:18" x14ac:dyDescent="0.3">
      <c r="B57" s="40" t="s">
        <v>304</v>
      </c>
      <c r="C57" s="41" t="s">
        <v>217</v>
      </c>
      <c r="D57" s="42" t="s">
        <v>2450</v>
      </c>
      <c r="E57" s="36" t="s">
        <v>218</v>
      </c>
      <c r="F57" s="43" t="s">
        <v>219</v>
      </c>
      <c r="G57" s="44" t="s">
        <v>2450</v>
      </c>
      <c r="H57" s="44" t="s">
        <v>220</v>
      </c>
      <c r="I57" s="45">
        <v>430</v>
      </c>
      <c r="K57" s="40" t="s">
        <v>304</v>
      </c>
      <c r="L57" s="41" t="s">
        <v>217</v>
      </c>
      <c r="M57" s="35" t="str">
        <f t="shared" si="0"/>
        <v xml:space="preserve"> </v>
      </c>
      <c r="N57" s="46" t="str">
        <f t="shared" si="1"/>
        <v>4</v>
      </c>
      <c r="O57" s="46" t="str">
        <f t="shared" si="2"/>
        <v>G3</v>
      </c>
      <c r="P57" s="37" t="str">
        <f t="shared" si="3"/>
        <v xml:space="preserve"> </v>
      </c>
      <c r="Q57" s="37" t="str">
        <f t="shared" si="4"/>
        <v>SL</v>
      </c>
      <c r="R57" s="45">
        <v>440</v>
      </c>
    </row>
    <row r="58" spans="2:18" x14ac:dyDescent="0.3">
      <c r="B58" s="40" t="s">
        <v>305</v>
      </c>
      <c r="C58" s="41" t="s">
        <v>222</v>
      </c>
      <c r="D58" s="42" t="s">
        <v>2450</v>
      </c>
      <c r="E58" s="36" t="s">
        <v>218</v>
      </c>
      <c r="F58" s="43" t="s">
        <v>219</v>
      </c>
      <c r="G58" s="44" t="s">
        <v>2450</v>
      </c>
      <c r="H58" s="44" t="s">
        <v>220</v>
      </c>
      <c r="I58" s="45">
        <v>290</v>
      </c>
      <c r="K58" s="40" t="s">
        <v>305</v>
      </c>
      <c r="L58" s="41" t="s">
        <v>222</v>
      </c>
      <c r="M58" s="35" t="str">
        <f t="shared" si="0"/>
        <v xml:space="preserve"> </v>
      </c>
      <c r="N58" s="46" t="str">
        <f t="shared" si="1"/>
        <v>4</v>
      </c>
      <c r="O58" s="46" t="str">
        <f t="shared" si="2"/>
        <v>G3</v>
      </c>
      <c r="P58" s="37" t="str">
        <f t="shared" si="3"/>
        <v xml:space="preserve"> </v>
      </c>
      <c r="Q58" s="37" t="str">
        <f t="shared" si="4"/>
        <v>SL</v>
      </c>
      <c r="R58" s="45">
        <v>300</v>
      </c>
    </row>
    <row r="59" spans="2:18" x14ac:dyDescent="0.3">
      <c r="B59" s="40" t="s">
        <v>306</v>
      </c>
      <c r="C59" s="41" t="s">
        <v>224</v>
      </c>
      <c r="D59" s="42" t="s">
        <v>2450</v>
      </c>
      <c r="E59" s="36" t="s">
        <v>218</v>
      </c>
      <c r="F59" s="43" t="s">
        <v>225</v>
      </c>
      <c r="G59" s="44" t="s">
        <v>2450</v>
      </c>
      <c r="H59" s="44" t="s">
        <v>220</v>
      </c>
      <c r="I59" s="45">
        <v>190</v>
      </c>
      <c r="K59" s="40" t="s">
        <v>306</v>
      </c>
      <c r="L59" s="41" t="s">
        <v>224</v>
      </c>
      <c r="M59" s="35" t="str">
        <f t="shared" si="0"/>
        <v xml:space="preserve"> </v>
      </c>
      <c r="N59" s="46" t="str">
        <f t="shared" si="1"/>
        <v>4</v>
      </c>
      <c r="O59" s="46" t="str">
        <f t="shared" si="2"/>
        <v>E4</v>
      </c>
      <c r="P59" s="37" t="str">
        <f t="shared" si="3"/>
        <v xml:space="preserve"> </v>
      </c>
      <c r="Q59" s="37" t="str">
        <f t="shared" si="4"/>
        <v>SL</v>
      </c>
      <c r="R59" s="45">
        <v>190</v>
      </c>
    </row>
    <row r="60" spans="2:18" x14ac:dyDescent="0.3">
      <c r="B60" s="40" t="s">
        <v>307</v>
      </c>
      <c r="C60" s="41" t="s">
        <v>217</v>
      </c>
      <c r="D60" s="42" t="s">
        <v>2450</v>
      </c>
      <c r="E60" s="36" t="s">
        <v>218</v>
      </c>
      <c r="F60" s="43" t="s">
        <v>219</v>
      </c>
      <c r="G60" s="44" t="s">
        <v>2450</v>
      </c>
      <c r="H60" s="44" t="s">
        <v>220</v>
      </c>
      <c r="I60" s="45">
        <v>905650</v>
      </c>
      <c r="K60" s="40" t="s">
        <v>307</v>
      </c>
      <c r="L60" s="41" t="s">
        <v>217</v>
      </c>
      <c r="M60" s="35" t="str">
        <f t="shared" si="0"/>
        <v xml:space="preserve"> </v>
      </c>
      <c r="N60" s="46" t="str">
        <f t="shared" si="1"/>
        <v>4</v>
      </c>
      <c r="O60" s="46" t="str">
        <f t="shared" si="2"/>
        <v>G3</v>
      </c>
      <c r="P60" s="37" t="str">
        <f t="shared" si="3"/>
        <v xml:space="preserve"> </v>
      </c>
      <c r="Q60" s="37" t="str">
        <f t="shared" si="4"/>
        <v>SL</v>
      </c>
      <c r="R60" s="45">
        <v>923760</v>
      </c>
    </row>
    <row r="61" spans="2:18" x14ac:dyDescent="0.3">
      <c r="B61" s="40" t="s">
        <v>309</v>
      </c>
      <c r="C61" s="41" t="s">
        <v>310</v>
      </c>
      <c r="D61" s="42" t="s">
        <v>2450</v>
      </c>
      <c r="E61" s="36" t="s">
        <v>232</v>
      </c>
      <c r="F61" s="43" t="s">
        <v>233</v>
      </c>
      <c r="G61" s="44" t="s">
        <v>2450</v>
      </c>
      <c r="H61" s="44" t="s">
        <v>220</v>
      </c>
      <c r="I61" s="45">
        <v>188620</v>
      </c>
      <c r="K61" s="40" t="s">
        <v>309</v>
      </c>
      <c r="L61" s="41" t="s">
        <v>310</v>
      </c>
      <c r="M61" s="35" t="str">
        <f t="shared" si="0"/>
        <v xml:space="preserve"> </v>
      </c>
      <c r="N61" s="46" t="str">
        <f t="shared" si="1"/>
        <v>1</v>
      </c>
      <c r="O61" s="46" t="str">
        <f t="shared" si="2"/>
        <v>G1</v>
      </c>
      <c r="P61" s="37" t="str">
        <f t="shared" si="3"/>
        <v xml:space="preserve"> </v>
      </c>
      <c r="Q61" s="37" t="str">
        <f t="shared" si="4"/>
        <v>SL</v>
      </c>
      <c r="R61" s="45">
        <v>192390</v>
      </c>
    </row>
    <row r="62" spans="2:18" x14ac:dyDescent="0.3">
      <c r="B62" s="40" t="s">
        <v>311</v>
      </c>
      <c r="C62" s="41" t="s">
        <v>255</v>
      </c>
      <c r="D62" s="42" t="s">
        <v>2450</v>
      </c>
      <c r="E62" s="36" t="s">
        <v>232</v>
      </c>
      <c r="F62" s="43" t="s">
        <v>233</v>
      </c>
      <c r="G62" s="44" t="s">
        <v>2450</v>
      </c>
      <c r="H62" s="44" t="s">
        <v>220</v>
      </c>
      <c r="I62" s="45">
        <v>345710</v>
      </c>
      <c r="K62" s="40" t="s">
        <v>311</v>
      </c>
      <c r="L62" s="41" t="s">
        <v>255</v>
      </c>
      <c r="M62" s="35" t="str">
        <f t="shared" si="0"/>
        <v xml:space="preserve"> </v>
      </c>
      <c r="N62" s="46" t="str">
        <f t="shared" si="1"/>
        <v>1</v>
      </c>
      <c r="O62" s="46" t="str">
        <f t="shared" si="2"/>
        <v>G1</v>
      </c>
      <c r="P62" s="37" t="str">
        <f t="shared" si="3"/>
        <v xml:space="preserve"> </v>
      </c>
      <c r="Q62" s="37" t="str">
        <f t="shared" si="4"/>
        <v>SL</v>
      </c>
      <c r="R62" s="45">
        <v>352620</v>
      </c>
    </row>
    <row r="63" spans="2:18" x14ac:dyDescent="0.3">
      <c r="B63" s="40" t="s">
        <v>312</v>
      </c>
      <c r="C63" s="41" t="s">
        <v>237</v>
      </c>
      <c r="D63" s="42" t="s">
        <v>2450</v>
      </c>
      <c r="E63" s="36" t="s">
        <v>232</v>
      </c>
      <c r="F63" s="43" t="s">
        <v>233</v>
      </c>
      <c r="G63" s="44" t="s">
        <v>2450</v>
      </c>
      <c r="H63" s="44" t="s">
        <v>220</v>
      </c>
      <c r="I63" s="45">
        <v>1500</v>
      </c>
      <c r="K63" s="40" t="s">
        <v>312</v>
      </c>
      <c r="L63" s="41" t="s">
        <v>237</v>
      </c>
      <c r="M63" s="35" t="str">
        <f t="shared" si="0"/>
        <v xml:space="preserve"> </v>
      </c>
      <c r="N63" s="46" t="str">
        <f t="shared" si="1"/>
        <v>1</v>
      </c>
      <c r="O63" s="46" t="str">
        <f t="shared" si="2"/>
        <v>G1</v>
      </c>
      <c r="P63" s="37" t="str">
        <f t="shared" si="3"/>
        <v xml:space="preserve"> </v>
      </c>
      <c r="Q63" s="37" t="str">
        <f t="shared" si="4"/>
        <v>SL</v>
      </c>
      <c r="R63" s="45">
        <v>1530</v>
      </c>
    </row>
    <row r="64" spans="2:18" x14ac:dyDescent="0.3">
      <c r="B64" s="40" t="s">
        <v>313</v>
      </c>
      <c r="C64" s="41" t="s">
        <v>314</v>
      </c>
      <c r="D64" s="42" t="s">
        <v>2450</v>
      </c>
      <c r="E64" s="36" t="s">
        <v>232</v>
      </c>
      <c r="F64" s="43" t="s">
        <v>233</v>
      </c>
      <c r="G64" s="44" t="s">
        <v>2450</v>
      </c>
      <c r="H64" s="44" t="s">
        <v>220</v>
      </c>
      <c r="I64" s="45">
        <v>38390</v>
      </c>
      <c r="K64" s="40" t="s">
        <v>313</v>
      </c>
      <c r="L64" s="41" t="s">
        <v>314</v>
      </c>
      <c r="M64" s="35" t="str">
        <f t="shared" si="0"/>
        <v xml:space="preserve"> </v>
      </c>
      <c r="N64" s="46" t="str">
        <f t="shared" si="1"/>
        <v>1</v>
      </c>
      <c r="O64" s="46" t="str">
        <f t="shared" si="2"/>
        <v>G1</v>
      </c>
      <c r="P64" s="37" t="str">
        <f t="shared" si="3"/>
        <v xml:space="preserve"> </v>
      </c>
      <c r="Q64" s="37" t="str">
        <f t="shared" si="4"/>
        <v>SL</v>
      </c>
      <c r="R64" s="45">
        <v>39160</v>
      </c>
    </row>
    <row r="65" spans="2:18" x14ac:dyDescent="0.3">
      <c r="B65" s="40" t="s">
        <v>315</v>
      </c>
      <c r="C65" s="41" t="s">
        <v>217</v>
      </c>
      <c r="D65" s="42" t="s">
        <v>2450</v>
      </c>
      <c r="E65" s="36" t="s">
        <v>218</v>
      </c>
      <c r="F65" s="43" t="s">
        <v>219</v>
      </c>
      <c r="G65" s="44" t="s">
        <v>2450</v>
      </c>
      <c r="H65" s="44" t="s">
        <v>220</v>
      </c>
      <c r="I65" s="45">
        <v>26410</v>
      </c>
      <c r="K65" s="40" t="s">
        <v>315</v>
      </c>
      <c r="L65" s="41" t="s">
        <v>217</v>
      </c>
      <c r="M65" s="35" t="str">
        <f t="shared" si="0"/>
        <v xml:space="preserve"> </v>
      </c>
      <c r="N65" s="46" t="str">
        <f t="shared" si="1"/>
        <v>4</v>
      </c>
      <c r="O65" s="46" t="str">
        <f t="shared" si="2"/>
        <v>G3</v>
      </c>
      <c r="P65" s="37" t="str">
        <f t="shared" si="3"/>
        <v xml:space="preserve"> </v>
      </c>
      <c r="Q65" s="37" t="str">
        <f t="shared" si="4"/>
        <v>SL</v>
      </c>
      <c r="R65" s="45">
        <v>26940</v>
      </c>
    </row>
    <row r="66" spans="2:18" x14ac:dyDescent="0.3">
      <c r="B66" s="40" t="s">
        <v>316</v>
      </c>
      <c r="C66" s="41" t="s">
        <v>317</v>
      </c>
      <c r="D66" s="42" t="s">
        <v>2450</v>
      </c>
      <c r="E66" s="36" t="s">
        <v>218</v>
      </c>
      <c r="F66" s="43" t="s">
        <v>225</v>
      </c>
      <c r="G66" s="44" t="s">
        <v>2450</v>
      </c>
      <c r="H66" s="44" t="s">
        <v>220</v>
      </c>
      <c r="I66" s="45">
        <v>990</v>
      </c>
      <c r="K66" s="40" t="s">
        <v>316</v>
      </c>
      <c r="L66" s="41" t="s">
        <v>317</v>
      </c>
      <c r="M66" s="35" t="str">
        <f t="shared" si="0"/>
        <v xml:space="preserve"> </v>
      </c>
      <c r="N66" s="46" t="str">
        <f t="shared" si="1"/>
        <v>4</v>
      </c>
      <c r="O66" s="46" t="str">
        <f t="shared" si="2"/>
        <v>E4</v>
      </c>
      <c r="P66" s="37" t="str">
        <f t="shared" si="3"/>
        <v xml:space="preserve"> </v>
      </c>
      <c r="Q66" s="37" t="str">
        <f t="shared" si="4"/>
        <v>SL</v>
      </c>
      <c r="R66" s="45">
        <v>1010</v>
      </c>
    </row>
    <row r="67" spans="2:18" x14ac:dyDescent="0.3">
      <c r="B67" s="40" t="s">
        <v>318</v>
      </c>
      <c r="C67" s="41" t="s">
        <v>227</v>
      </c>
      <c r="D67" s="42" t="s">
        <v>2450</v>
      </c>
      <c r="E67" s="36" t="s">
        <v>218</v>
      </c>
      <c r="F67" s="43" t="s">
        <v>219</v>
      </c>
      <c r="G67" s="44" t="s">
        <v>2450</v>
      </c>
      <c r="H67" s="44" t="s">
        <v>220</v>
      </c>
      <c r="I67" s="45">
        <v>1500</v>
      </c>
      <c r="K67" s="40" t="s">
        <v>318</v>
      </c>
      <c r="L67" s="41" t="s">
        <v>227</v>
      </c>
      <c r="M67" s="35" t="str">
        <f t="shared" si="0"/>
        <v xml:space="preserve"> </v>
      </c>
      <c r="N67" s="46" t="str">
        <f t="shared" si="1"/>
        <v>4</v>
      </c>
      <c r="O67" s="46" t="str">
        <f t="shared" si="2"/>
        <v>G3</v>
      </c>
      <c r="P67" s="37" t="str">
        <f t="shared" si="3"/>
        <v xml:space="preserve"> </v>
      </c>
      <c r="Q67" s="37" t="str">
        <f t="shared" si="4"/>
        <v>SL</v>
      </c>
      <c r="R67" s="45">
        <v>1530</v>
      </c>
    </row>
    <row r="68" spans="2:18" x14ac:dyDescent="0.3">
      <c r="B68" s="40" t="s">
        <v>319</v>
      </c>
      <c r="C68" s="41" t="s">
        <v>250</v>
      </c>
      <c r="D68" s="42" t="s">
        <v>2450</v>
      </c>
      <c r="E68" s="36" t="s">
        <v>218</v>
      </c>
      <c r="F68" s="43" t="s">
        <v>219</v>
      </c>
      <c r="G68" s="44" t="s">
        <v>251</v>
      </c>
      <c r="H68" s="44" t="s">
        <v>220</v>
      </c>
      <c r="I68" s="45">
        <v>63170</v>
      </c>
      <c r="K68" s="40" t="s">
        <v>319</v>
      </c>
      <c r="L68" s="41" t="s">
        <v>250</v>
      </c>
      <c r="M68" s="35" t="str">
        <f t="shared" si="0"/>
        <v xml:space="preserve"> </v>
      </c>
      <c r="N68" s="46" t="str">
        <f t="shared" si="1"/>
        <v>4</v>
      </c>
      <c r="O68" s="46" t="str">
        <f t="shared" si="2"/>
        <v>G3</v>
      </c>
      <c r="P68" s="37" t="str">
        <f t="shared" si="3"/>
        <v>Y</v>
      </c>
      <c r="Q68" s="37" t="str">
        <f t="shared" si="4"/>
        <v>SL</v>
      </c>
      <c r="R68" s="45">
        <v>64430</v>
      </c>
    </row>
    <row r="69" spans="2:18" x14ac:dyDescent="0.3">
      <c r="B69" s="40" t="s">
        <v>320</v>
      </c>
      <c r="C69" s="41" t="s">
        <v>250</v>
      </c>
      <c r="D69" s="42" t="s">
        <v>2450</v>
      </c>
      <c r="E69" s="36" t="s">
        <v>218</v>
      </c>
      <c r="F69" s="43" t="s">
        <v>219</v>
      </c>
      <c r="G69" s="44" t="s">
        <v>251</v>
      </c>
      <c r="H69" s="44" t="s">
        <v>220</v>
      </c>
      <c r="I69" s="45">
        <v>16650</v>
      </c>
      <c r="K69" s="40" t="s">
        <v>320</v>
      </c>
      <c r="L69" s="41" t="s">
        <v>250</v>
      </c>
      <c r="M69" s="35" t="str">
        <f t="shared" ref="M69:M132" si="5">IFERROR(VLOOKUP($K69,$B$5:$H$1222,3,FALSE),"NO MATCH")</f>
        <v xml:space="preserve"> </v>
      </c>
      <c r="N69" s="46" t="str">
        <f t="shared" ref="N69:N132" si="6">IFERROR(VLOOKUP($K69,$B$5:$H$1222,4,FALSE),"NO MATCH")</f>
        <v>4</v>
      </c>
      <c r="O69" s="46" t="str">
        <f t="shared" ref="O69:O132" si="7">IFERROR(VLOOKUP($K69,$B$5:$H$1222,5,FALSE),"NO MATCH")</f>
        <v>G3</v>
      </c>
      <c r="P69" s="37" t="str">
        <f t="shared" ref="P69:P132" si="8">IFERROR(VLOOKUP($K69,$B$5:$H$1222,6,FALSE),"NO MATCH")</f>
        <v>Y</v>
      </c>
      <c r="Q69" s="37" t="str">
        <f t="shared" ref="Q69:Q132" si="9">IFERROR(VLOOKUP($K69,$B$5:$H$1222,7,FALSE),"NO MATCH")</f>
        <v>SL</v>
      </c>
      <c r="R69" s="45">
        <v>16980</v>
      </c>
    </row>
    <row r="70" spans="2:18" x14ac:dyDescent="0.3">
      <c r="B70" s="40" t="s">
        <v>321</v>
      </c>
      <c r="C70" s="41" t="s">
        <v>217</v>
      </c>
      <c r="D70" s="42" t="s">
        <v>2450</v>
      </c>
      <c r="E70" s="36" t="s">
        <v>218</v>
      </c>
      <c r="F70" s="43" t="s">
        <v>219</v>
      </c>
      <c r="G70" s="44" t="s">
        <v>2450</v>
      </c>
      <c r="H70" s="44" t="s">
        <v>220</v>
      </c>
      <c r="I70" s="45">
        <v>100530</v>
      </c>
      <c r="K70" s="40" t="s">
        <v>321</v>
      </c>
      <c r="L70" s="41" t="s">
        <v>217</v>
      </c>
      <c r="M70" s="35" t="str">
        <f t="shared" si="5"/>
        <v xml:space="preserve"> </v>
      </c>
      <c r="N70" s="46" t="str">
        <f t="shared" si="6"/>
        <v>4</v>
      </c>
      <c r="O70" s="46" t="str">
        <f t="shared" si="7"/>
        <v>G3</v>
      </c>
      <c r="P70" s="37" t="str">
        <f t="shared" si="8"/>
        <v xml:space="preserve"> </v>
      </c>
      <c r="Q70" s="37" t="str">
        <f t="shared" si="9"/>
        <v>SL</v>
      </c>
      <c r="R70" s="45">
        <v>102540</v>
      </c>
    </row>
    <row r="71" spans="2:18" x14ac:dyDescent="0.3">
      <c r="B71" s="40" t="s">
        <v>322</v>
      </c>
      <c r="C71" s="41" t="s">
        <v>308</v>
      </c>
      <c r="D71" s="42" t="s">
        <v>2450</v>
      </c>
      <c r="E71" s="36" t="s">
        <v>218</v>
      </c>
      <c r="F71" s="43" t="s">
        <v>225</v>
      </c>
      <c r="G71" s="44" t="s">
        <v>2450</v>
      </c>
      <c r="H71" s="44" t="s">
        <v>220</v>
      </c>
      <c r="I71" s="45">
        <v>320</v>
      </c>
      <c r="K71" s="40" t="s">
        <v>322</v>
      </c>
      <c r="L71" s="41" t="s">
        <v>308</v>
      </c>
      <c r="M71" s="35" t="str">
        <f t="shared" si="5"/>
        <v xml:space="preserve"> </v>
      </c>
      <c r="N71" s="46" t="str">
        <f t="shared" si="6"/>
        <v>4</v>
      </c>
      <c r="O71" s="46" t="str">
        <f t="shared" si="7"/>
        <v>E4</v>
      </c>
      <c r="P71" s="37" t="str">
        <f t="shared" si="8"/>
        <v xml:space="preserve"> </v>
      </c>
      <c r="Q71" s="37" t="str">
        <f t="shared" si="9"/>
        <v>SL</v>
      </c>
      <c r="R71" s="45">
        <v>330</v>
      </c>
    </row>
    <row r="72" spans="2:18" x14ac:dyDescent="0.3">
      <c r="B72" s="40" t="s">
        <v>323</v>
      </c>
      <c r="C72" s="41" t="s">
        <v>324</v>
      </c>
      <c r="D72" s="42" t="s">
        <v>2450</v>
      </c>
      <c r="E72" s="36" t="s">
        <v>218</v>
      </c>
      <c r="F72" s="43" t="s">
        <v>219</v>
      </c>
      <c r="G72" s="44" t="s">
        <v>2450</v>
      </c>
      <c r="H72" s="44" t="s">
        <v>220</v>
      </c>
      <c r="I72" s="45">
        <v>52400</v>
      </c>
      <c r="K72" s="40" t="s">
        <v>323</v>
      </c>
      <c r="L72" s="41" t="s">
        <v>324</v>
      </c>
      <c r="M72" s="35" t="str">
        <f t="shared" si="5"/>
        <v xml:space="preserve"> </v>
      </c>
      <c r="N72" s="46" t="str">
        <f t="shared" si="6"/>
        <v>4</v>
      </c>
      <c r="O72" s="46" t="str">
        <f t="shared" si="7"/>
        <v>G3</v>
      </c>
      <c r="P72" s="37" t="str">
        <f t="shared" si="8"/>
        <v xml:space="preserve"> </v>
      </c>
      <c r="Q72" s="37" t="str">
        <f t="shared" si="9"/>
        <v>SL</v>
      </c>
      <c r="R72" s="45">
        <v>53450</v>
      </c>
    </row>
    <row r="73" spans="2:18" x14ac:dyDescent="0.3">
      <c r="B73" s="40" t="s">
        <v>325</v>
      </c>
      <c r="C73" s="41" t="s">
        <v>227</v>
      </c>
      <c r="D73" s="42" t="s">
        <v>2450</v>
      </c>
      <c r="E73" s="36" t="s">
        <v>218</v>
      </c>
      <c r="F73" s="43" t="s">
        <v>219</v>
      </c>
      <c r="G73" s="44" t="s">
        <v>2450</v>
      </c>
      <c r="H73" s="44" t="s">
        <v>220</v>
      </c>
      <c r="I73" s="45">
        <v>1220</v>
      </c>
      <c r="K73" s="40" t="s">
        <v>325</v>
      </c>
      <c r="L73" s="41" t="s">
        <v>227</v>
      </c>
      <c r="M73" s="35" t="str">
        <f t="shared" si="5"/>
        <v xml:space="preserve"> </v>
      </c>
      <c r="N73" s="46" t="str">
        <f t="shared" si="6"/>
        <v>4</v>
      </c>
      <c r="O73" s="46" t="str">
        <f t="shared" si="7"/>
        <v>G3</v>
      </c>
      <c r="P73" s="37" t="str">
        <f t="shared" si="8"/>
        <v xml:space="preserve"> </v>
      </c>
      <c r="Q73" s="37" t="str">
        <f t="shared" si="9"/>
        <v>SL</v>
      </c>
      <c r="R73" s="45">
        <v>1240</v>
      </c>
    </row>
    <row r="74" spans="2:18" x14ac:dyDescent="0.3">
      <c r="B74" s="40" t="s">
        <v>326</v>
      </c>
      <c r="C74" s="41" t="s">
        <v>327</v>
      </c>
      <c r="D74" s="42" t="s">
        <v>2450</v>
      </c>
      <c r="E74" s="36" t="s">
        <v>232</v>
      </c>
      <c r="F74" s="43" t="s">
        <v>233</v>
      </c>
      <c r="G74" s="44" t="s">
        <v>2450</v>
      </c>
      <c r="H74" s="44" t="s">
        <v>220</v>
      </c>
      <c r="I74" s="45">
        <v>163730</v>
      </c>
      <c r="K74" s="40" t="s">
        <v>326</v>
      </c>
      <c r="L74" s="41" t="s">
        <v>327</v>
      </c>
      <c r="M74" s="35" t="str">
        <f t="shared" si="5"/>
        <v xml:space="preserve"> </v>
      </c>
      <c r="N74" s="46" t="str">
        <f t="shared" si="6"/>
        <v>1</v>
      </c>
      <c r="O74" s="46" t="str">
        <f t="shared" si="7"/>
        <v>G1</v>
      </c>
      <c r="P74" s="37" t="str">
        <f t="shared" si="8"/>
        <v xml:space="preserve"> </v>
      </c>
      <c r="Q74" s="37" t="str">
        <f t="shared" si="9"/>
        <v>SL</v>
      </c>
      <c r="R74" s="45">
        <v>167000</v>
      </c>
    </row>
    <row r="75" spans="2:18" x14ac:dyDescent="0.3">
      <c r="B75" s="40" t="s">
        <v>328</v>
      </c>
      <c r="C75" s="41" t="s">
        <v>2062</v>
      </c>
      <c r="D75" s="42" t="s">
        <v>2450</v>
      </c>
      <c r="E75" s="36" t="s">
        <v>232</v>
      </c>
      <c r="F75" s="43" t="s">
        <v>233</v>
      </c>
      <c r="G75" s="44" t="s">
        <v>2450</v>
      </c>
      <c r="H75" s="44" t="s">
        <v>220</v>
      </c>
      <c r="I75" s="45">
        <v>596100</v>
      </c>
      <c r="K75" s="40" t="s">
        <v>328</v>
      </c>
      <c r="L75" s="41" t="s">
        <v>2062</v>
      </c>
      <c r="M75" s="35" t="str">
        <f t="shared" si="5"/>
        <v xml:space="preserve"> </v>
      </c>
      <c r="N75" s="46" t="str">
        <f t="shared" si="6"/>
        <v>1</v>
      </c>
      <c r="O75" s="46" t="str">
        <f t="shared" si="7"/>
        <v>G1</v>
      </c>
      <c r="P75" s="37" t="str">
        <f t="shared" si="8"/>
        <v xml:space="preserve"> </v>
      </c>
      <c r="Q75" s="37" t="str">
        <f t="shared" si="9"/>
        <v>SL</v>
      </c>
      <c r="R75" s="45">
        <v>608020</v>
      </c>
    </row>
    <row r="76" spans="2:18" x14ac:dyDescent="0.3">
      <c r="B76" s="40" t="s">
        <v>329</v>
      </c>
      <c r="C76" s="41" t="s">
        <v>2062</v>
      </c>
      <c r="D76" s="42" t="s">
        <v>2450</v>
      </c>
      <c r="E76" s="36" t="s">
        <v>232</v>
      </c>
      <c r="F76" s="43" t="s">
        <v>233</v>
      </c>
      <c r="G76" s="44" t="s">
        <v>2450</v>
      </c>
      <c r="H76" s="44" t="s">
        <v>220</v>
      </c>
      <c r="I76" s="45">
        <v>407260</v>
      </c>
      <c r="K76" s="40" t="s">
        <v>329</v>
      </c>
      <c r="L76" s="41" t="s">
        <v>2062</v>
      </c>
      <c r="M76" s="35" t="str">
        <f t="shared" si="5"/>
        <v xml:space="preserve"> </v>
      </c>
      <c r="N76" s="46" t="str">
        <f t="shared" si="6"/>
        <v>1</v>
      </c>
      <c r="O76" s="46" t="str">
        <f t="shared" si="7"/>
        <v>G1</v>
      </c>
      <c r="P76" s="37" t="str">
        <f t="shared" si="8"/>
        <v xml:space="preserve"> </v>
      </c>
      <c r="Q76" s="37" t="str">
        <f t="shared" si="9"/>
        <v>SL</v>
      </c>
      <c r="R76" s="45">
        <v>415410</v>
      </c>
    </row>
    <row r="77" spans="2:18" x14ac:dyDescent="0.3">
      <c r="B77" s="40" t="s">
        <v>330</v>
      </c>
      <c r="C77" s="41" t="s">
        <v>2062</v>
      </c>
      <c r="D77" s="42" t="s">
        <v>2450</v>
      </c>
      <c r="E77" s="36" t="s">
        <v>232</v>
      </c>
      <c r="F77" s="43" t="s">
        <v>233</v>
      </c>
      <c r="G77" s="44" t="s">
        <v>2450</v>
      </c>
      <c r="H77" s="44" t="s">
        <v>220</v>
      </c>
      <c r="I77" s="45">
        <v>312940</v>
      </c>
      <c r="K77" s="40" t="s">
        <v>330</v>
      </c>
      <c r="L77" s="41" t="s">
        <v>2062</v>
      </c>
      <c r="M77" s="35" t="str">
        <f t="shared" si="5"/>
        <v xml:space="preserve"> </v>
      </c>
      <c r="N77" s="46" t="str">
        <f t="shared" si="6"/>
        <v>1</v>
      </c>
      <c r="O77" s="46" t="str">
        <f t="shared" si="7"/>
        <v>G1</v>
      </c>
      <c r="P77" s="37" t="str">
        <f t="shared" si="8"/>
        <v xml:space="preserve"> </v>
      </c>
      <c r="Q77" s="37" t="str">
        <f t="shared" si="9"/>
        <v>SL</v>
      </c>
      <c r="R77" s="45">
        <v>319200</v>
      </c>
    </row>
    <row r="78" spans="2:18" x14ac:dyDescent="0.3">
      <c r="B78" s="40" t="s">
        <v>331</v>
      </c>
      <c r="C78" s="41" t="s">
        <v>2062</v>
      </c>
      <c r="D78" s="42" t="s">
        <v>2450</v>
      </c>
      <c r="E78" s="36" t="s">
        <v>232</v>
      </c>
      <c r="F78" s="43" t="s">
        <v>233</v>
      </c>
      <c r="G78" s="44" t="s">
        <v>2450</v>
      </c>
      <c r="H78" s="44" t="s">
        <v>220</v>
      </c>
      <c r="I78" s="45">
        <v>293000</v>
      </c>
      <c r="K78" s="40" t="s">
        <v>331</v>
      </c>
      <c r="L78" s="41" t="s">
        <v>2062</v>
      </c>
      <c r="M78" s="35" t="str">
        <f t="shared" si="5"/>
        <v xml:space="preserve"> </v>
      </c>
      <c r="N78" s="46" t="str">
        <f t="shared" si="6"/>
        <v>1</v>
      </c>
      <c r="O78" s="46" t="str">
        <f t="shared" si="7"/>
        <v>G1</v>
      </c>
      <c r="P78" s="37" t="str">
        <f t="shared" si="8"/>
        <v xml:space="preserve"> </v>
      </c>
      <c r="Q78" s="37" t="str">
        <f t="shared" si="9"/>
        <v>SL</v>
      </c>
      <c r="R78" s="45">
        <v>298860</v>
      </c>
    </row>
    <row r="79" spans="2:18" x14ac:dyDescent="0.3">
      <c r="B79" s="40" t="s">
        <v>332</v>
      </c>
      <c r="C79" s="41" t="s">
        <v>2062</v>
      </c>
      <c r="D79" s="42" t="s">
        <v>2450</v>
      </c>
      <c r="E79" s="36" t="s">
        <v>232</v>
      </c>
      <c r="F79" s="43" t="s">
        <v>233</v>
      </c>
      <c r="G79" s="44" t="s">
        <v>2450</v>
      </c>
      <c r="H79" s="44" t="s">
        <v>220</v>
      </c>
      <c r="I79" s="45">
        <v>241460</v>
      </c>
      <c r="K79" s="40" t="s">
        <v>332</v>
      </c>
      <c r="L79" s="41" t="s">
        <v>2062</v>
      </c>
      <c r="M79" s="35" t="str">
        <f t="shared" si="5"/>
        <v xml:space="preserve"> </v>
      </c>
      <c r="N79" s="46" t="str">
        <f t="shared" si="6"/>
        <v>1</v>
      </c>
      <c r="O79" s="46" t="str">
        <f t="shared" si="7"/>
        <v>G1</v>
      </c>
      <c r="P79" s="37" t="str">
        <f t="shared" si="8"/>
        <v xml:space="preserve"> </v>
      </c>
      <c r="Q79" s="37" t="str">
        <f t="shared" si="9"/>
        <v>SL</v>
      </c>
      <c r="R79" s="45">
        <v>246290</v>
      </c>
    </row>
    <row r="80" spans="2:18" x14ac:dyDescent="0.3">
      <c r="B80" s="40" t="s">
        <v>333</v>
      </c>
      <c r="C80" s="41" t="s">
        <v>2062</v>
      </c>
      <c r="D80" s="42" t="s">
        <v>2450</v>
      </c>
      <c r="E80" s="36" t="s">
        <v>232</v>
      </c>
      <c r="F80" s="43" t="s">
        <v>233</v>
      </c>
      <c r="G80" s="44" t="s">
        <v>2450</v>
      </c>
      <c r="H80" s="44" t="s">
        <v>220</v>
      </c>
      <c r="I80" s="45">
        <v>222510</v>
      </c>
      <c r="K80" s="40" t="s">
        <v>333</v>
      </c>
      <c r="L80" s="41" t="s">
        <v>2062</v>
      </c>
      <c r="M80" s="35" t="str">
        <f t="shared" si="5"/>
        <v xml:space="preserve"> </v>
      </c>
      <c r="N80" s="46" t="str">
        <f t="shared" si="6"/>
        <v>1</v>
      </c>
      <c r="O80" s="46" t="str">
        <f t="shared" si="7"/>
        <v>G1</v>
      </c>
      <c r="P80" s="37" t="str">
        <f t="shared" si="8"/>
        <v xml:space="preserve"> </v>
      </c>
      <c r="Q80" s="37" t="str">
        <f t="shared" si="9"/>
        <v>SL</v>
      </c>
      <c r="R80" s="45">
        <v>226960</v>
      </c>
    </row>
    <row r="81" spans="2:18" x14ac:dyDescent="0.3">
      <c r="B81" s="40" t="s">
        <v>334</v>
      </c>
      <c r="C81" s="41" t="s">
        <v>2062</v>
      </c>
      <c r="D81" s="42" t="s">
        <v>2450</v>
      </c>
      <c r="E81" s="36" t="s">
        <v>232</v>
      </c>
      <c r="F81" s="43" t="s">
        <v>233</v>
      </c>
      <c r="G81" s="44" t="s">
        <v>2450</v>
      </c>
      <c r="H81" s="44" t="s">
        <v>220</v>
      </c>
      <c r="I81" s="45">
        <v>177330</v>
      </c>
      <c r="K81" s="40" t="s">
        <v>334</v>
      </c>
      <c r="L81" s="41" t="s">
        <v>2062</v>
      </c>
      <c r="M81" s="35" t="str">
        <f t="shared" si="5"/>
        <v xml:space="preserve"> </v>
      </c>
      <c r="N81" s="46" t="str">
        <f t="shared" si="6"/>
        <v>1</v>
      </c>
      <c r="O81" s="46" t="str">
        <f t="shared" si="7"/>
        <v>G1</v>
      </c>
      <c r="P81" s="37" t="str">
        <f t="shared" si="8"/>
        <v xml:space="preserve"> </v>
      </c>
      <c r="Q81" s="37" t="str">
        <f t="shared" si="9"/>
        <v>SL</v>
      </c>
      <c r="R81" s="45">
        <v>180880</v>
      </c>
    </row>
    <row r="82" spans="2:18" x14ac:dyDescent="0.3">
      <c r="B82" s="40" t="s">
        <v>335</v>
      </c>
      <c r="C82" s="41" t="s">
        <v>2062</v>
      </c>
      <c r="D82" s="42" t="s">
        <v>2450</v>
      </c>
      <c r="E82" s="36" t="s">
        <v>232</v>
      </c>
      <c r="F82" s="43" t="s">
        <v>233</v>
      </c>
      <c r="G82" s="44" t="s">
        <v>2450</v>
      </c>
      <c r="H82" s="44" t="s">
        <v>220</v>
      </c>
      <c r="I82" s="45">
        <v>339830</v>
      </c>
      <c r="K82" s="40" t="s">
        <v>335</v>
      </c>
      <c r="L82" s="41" t="s">
        <v>2062</v>
      </c>
      <c r="M82" s="35" t="str">
        <f t="shared" si="5"/>
        <v xml:space="preserve"> </v>
      </c>
      <c r="N82" s="46" t="str">
        <f t="shared" si="6"/>
        <v>1</v>
      </c>
      <c r="O82" s="46" t="str">
        <f t="shared" si="7"/>
        <v>G1</v>
      </c>
      <c r="P82" s="37" t="str">
        <f t="shared" si="8"/>
        <v xml:space="preserve"> </v>
      </c>
      <c r="Q82" s="37" t="str">
        <f t="shared" si="9"/>
        <v>SL</v>
      </c>
      <c r="R82" s="45">
        <v>346630</v>
      </c>
    </row>
    <row r="83" spans="2:18" x14ac:dyDescent="0.3">
      <c r="B83" s="40" t="s">
        <v>336</v>
      </c>
      <c r="C83" s="41" t="s">
        <v>2062</v>
      </c>
      <c r="D83" s="42" t="s">
        <v>2450</v>
      </c>
      <c r="E83" s="36" t="s">
        <v>232</v>
      </c>
      <c r="F83" s="43" t="s">
        <v>233</v>
      </c>
      <c r="G83" s="44" t="s">
        <v>2450</v>
      </c>
      <c r="H83" s="44" t="s">
        <v>220</v>
      </c>
      <c r="I83" s="45">
        <v>161010</v>
      </c>
      <c r="K83" s="40" t="s">
        <v>336</v>
      </c>
      <c r="L83" s="41" t="s">
        <v>2062</v>
      </c>
      <c r="M83" s="35" t="str">
        <f t="shared" si="5"/>
        <v xml:space="preserve"> </v>
      </c>
      <c r="N83" s="46" t="str">
        <f t="shared" si="6"/>
        <v>1</v>
      </c>
      <c r="O83" s="46" t="str">
        <f t="shared" si="7"/>
        <v>G1</v>
      </c>
      <c r="P83" s="37" t="str">
        <f t="shared" si="8"/>
        <v xml:space="preserve"> </v>
      </c>
      <c r="Q83" s="37" t="str">
        <f t="shared" si="9"/>
        <v>SL</v>
      </c>
      <c r="R83" s="45">
        <v>164230</v>
      </c>
    </row>
    <row r="84" spans="2:18" x14ac:dyDescent="0.3">
      <c r="B84" s="40" t="s">
        <v>337</v>
      </c>
      <c r="C84" s="41" t="s">
        <v>2062</v>
      </c>
      <c r="D84" s="42" t="s">
        <v>2450</v>
      </c>
      <c r="E84" s="36" t="s">
        <v>232</v>
      </c>
      <c r="F84" s="43" t="s">
        <v>233</v>
      </c>
      <c r="G84" s="44" t="s">
        <v>2450</v>
      </c>
      <c r="H84" s="44" t="s">
        <v>220</v>
      </c>
      <c r="I84" s="45">
        <v>362370</v>
      </c>
      <c r="K84" s="40" t="s">
        <v>337</v>
      </c>
      <c r="L84" s="41" t="s">
        <v>2062</v>
      </c>
      <c r="M84" s="35" t="str">
        <f t="shared" si="5"/>
        <v xml:space="preserve"> </v>
      </c>
      <c r="N84" s="46" t="str">
        <f t="shared" si="6"/>
        <v>1</v>
      </c>
      <c r="O84" s="46" t="str">
        <f t="shared" si="7"/>
        <v>G1</v>
      </c>
      <c r="P84" s="37" t="str">
        <f t="shared" si="8"/>
        <v xml:space="preserve"> </v>
      </c>
      <c r="Q84" s="37" t="str">
        <f t="shared" si="9"/>
        <v>SL</v>
      </c>
      <c r="R84" s="45">
        <v>369620</v>
      </c>
    </row>
    <row r="85" spans="2:18" x14ac:dyDescent="0.3">
      <c r="B85" s="40" t="s">
        <v>338</v>
      </c>
      <c r="C85" s="41" t="s">
        <v>2062</v>
      </c>
      <c r="D85" s="42" t="s">
        <v>2450</v>
      </c>
      <c r="E85" s="36" t="s">
        <v>232</v>
      </c>
      <c r="F85" s="43" t="s">
        <v>233</v>
      </c>
      <c r="G85" s="44" t="s">
        <v>2450</v>
      </c>
      <c r="H85" s="44" t="s">
        <v>220</v>
      </c>
      <c r="I85" s="45">
        <v>298720</v>
      </c>
      <c r="K85" s="40" t="s">
        <v>338</v>
      </c>
      <c r="L85" s="41" t="s">
        <v>2062</v>
      </c>
      <c r="M85" s="35" t="str">
        <f t="shared" si="5"/>
        <v xml:space="preserve"> </v>
      </c>
      <c r="N85" s="46" t="str">
        <f t="shared" si="6"/>
        <v>1</v>
      </c>
      <c r="O85" s="46" t="str">
        <f t="shared" si="7"/>
        <v>G1</v>
      </c>
      <c r="P85" s="37" t="str">
        <f t="shared" si="8"/>
        <v xml:space="preserve"> </v>
      </c>
      <c r="Q85" s="37" t="str">
        <f t="shared" si="9"/>
        <v>SL</v>
      </c>
      <c r="R85" s="45">
        <v>304690</v>
      </c>
    </row>
    <row r="86" spans="2:18" x14ac:dyDescent="0.3">
      <c r="B86" s="40" t="s">
        <v>339</v>
      </c>
      <c r="C86" s="41" t="s">
        <v>2062</v>
      </c>
      <c r="D86" s="42" t="s">
        <v>2450</v>
      </c>
      <c r="E86" s="36" t="s">
        <v>232</v>
      </c>
      <c r="F86" s="43" t="s">
        <v>233</v>
      </c>
      <c r="G86" s="44" t="s">
        <v>2450</v>
      </c>
      <c r="H86" s="44" t="s">
        <v>220</v>
      </c>
      <c r="I86" s="45">
        <v>165870</v>
      </c>
      <c r="K86" s="40" t="s">
        <v>339</v>
      </c>
      <c r="L86" s="41" t="s">
        <v>2062</v>
      </c>
      <c r="M86" s="35" t="str">
        <f t="shared" si="5"/>
        <v xml:space="preserve"> </v>
      </c>
      <c r="N86" s="46" t="str">
        <f t="shared" si="6"/>
        <v>1</v>
      </c>
      <c r="O86" s="46" t="str">
        <f t="shared" si="7"/>
        <v>G1</v>
      </c>
      <c r="P86" s="37" t="str">
        <f t="shared" si="8"/>
        <v xml:space="preserve"> </v>
      </c>
      <c r="Q86" s="37" t="str">
        <f t="shared" si="9"/>
        <v>SL</v>
      </c>
      <c r="R86" s="45">
        <v>169190</v>
      </c>
    </row>
    <row r="87" spans="2:18" x14ac:dyDescent="0.3">
      <c r="B87" s="40" t="s">
        <v>340</v>
      </c>
      <c r="C87" s="41" t="s">
        <v>2062</v>
      </c>
      <c r="D87" s="42" t="s">
        <v>2450</v>
      </c>
      <c r="E87" s="36" t="s">
        <v>232</v>
      </c>
      <c r="F87" s="43" t="s">
        <v>233</v>
      </c>
      <c r="G87" s="44" t="s">
        <v>2450</v>
      </c>
      <c r="H87" s="44" t="s">
        <v>220</v>
      </c>
      <c r="I87" s="45">
        <v>409070</v>
      </c>
      <c r="K87" s="40" t="s">
        <v>340</v>
      </c>
      <c r="L87" s="41" t="s">
        <v>2062</v>
      </c>
      <c r="M87" s="35" t="str">
        <f t="shared" si="5"/>
        <v xml:space="preserve"> </v>
      </c>
      <c r="N87" s="46" t="str">
        <f t="shared" si="6"/>
        <v>1</v>
      </c>
      <c r="O87" s="46" t="str">
        <f t="shared" si="7"/>
        <v>G1</v>
      </c>
      <c r="P87" s="37" t="str">
        <f t="shared" si="8"/>
        <v xml:space="preserve"> </v>
      </c>
      <c r="Q87" s="37" t="str">
        <f t="shared" si="9"/>
        <v>SL</v>
      </c>
      <c r="R87" s="45">
        <v>417250</v>
      </c>
    </row>
    <row r="88" spans="2:18" x14ac:dyDescent="0.3">
      <c r="B88" s="40" t="s">
        <v>341</v>
      </c>
      <c r="C88" s="41" t="s">
        <v>2062</v>
      </c>
      <c r="D88" s="42" t="s">
        <v>2450</v>
      </c>
      <c r="E88" s="36" t="s">
        <v>232</v>
      </c>
      <c r="F88" s="43" t="s">
        <v>233</v>
      </c>
      <c r="G88" s="44" t="s">
        <v>2450</v>
      </c>
      <c r="H88" s="44" t="s">
        <v>220</v>
      </c>
      <c r="I88" s="45">
        <v>335890</v>
      </c>
      <c r="K88" s="40" t="s">
        <v>341</v>
      </c>
      <c r="L88" s="41" t="s">
        <v>2062</v>
      </c>
      <c r="M88" s="35" t="str">
        <f t="shared" si="5"/>
        <v xml:space="preserve"> </v>
      </c>
      <c r="N88" s="46" t="str">
        <f t="shared" si="6"/>
        <v>1</v>
      </c>
      <c r="O88" s="46" t="str">
        <f t="shared" si="7"/>
        <v>G1</v>
      </c>
      <c r="P88" s="37" t="str">
        <f t="shared" si="8"/>
        <v xml:space="preserve"> </v>
      </c>
      <c r="Q88" s="37" t="str">
        <f t="shared" si="9"/>
        <v>SL</v>
      </c>
      <c r="R88" s="45">
        <v>342610</v>
      </c>
    </row>
    <row r="89" spans="2:18" x14ac:dyDescent="0.3">
      <c r="B89" s="40" t="s">
        <v>342</v>
      </c>
      <c r="C89" s="41" t="s">
        <v>2062</v>
      </c>
      <c r="D89" s="42" t="s">
        <v>2450</v>
      </c>
      <c r="E89" s="36" t="s">
        <v>232</v>
      </c>
      <c r="F89" s="43" t="s">
        <v>233</v>
      </c>
      <c r="G89" s="44" t="s">
        <v>2450</v>
      </c>
      <c r="H89" s="44" t="s">
        <v>220</v>
      </c>
      <c r="I89" s="45">
        <v>298930</v>
      </c>
      <c r="K89" s="40" t="s">
        <v>342</v>
      </c>
      <c r="L89" s="41" t="s">
        <v>2062</v>
      </c>
      <c r="M89" s="35" t="str">
        <f t="shared" si="5"/>
        <v xml:space="preserve"> </v>
      </c>
      <c r="N89" s="46" t="str">
        <f t="shared" si="6"/>
        <v>1</v>
      </c>
      <c r="O89" s="46" t="str">
        <f t="shared" si="7"/>
        <v>G1</v>
      </c>
      <c r="P89" s="37" t="str">
        <f t="shared" si="8"/>
        <v xml:space="preserve"> </v>
      </c>
      <c r="Q89" s="37" t="str">
        <f t="shared" si="9"/>
        <v>SL</v>
      </c>
      <c r="R89" s="45">
        <v>304910</v>
      </c>
    </row>
    <row r="90" spans="2:18" x14ac:dyDescent="0.3">
      <c r="B90" s="40" t="s">
        <v>343</v>
      </c>
      <c r="C90" s="41" t="s">
        <v>2062</v>
      </c>
      <c r="D90" s="42" t="s">
        <v>2450</v>
      </c>
      <c r="E90" s="36" t="s">
        <v>232</v>
      </c>
      <c r="F90" s="43" t="s">
        <v>233</v>
      </c>
      <c r="G90" s="44" t="s">
        <v>2450</v>
      </c>
      <c r="H90" s="44" t="s">
        <v>220</v>
      </c>
      <c r="I90" s="45">
        <v>356120</v>
      </c>
      <c r="K90" s="40" t="s">
        <v>343</v>
      </c>
      <c r="L90" s="41" t="s">
        <v>2062</v>
      </c>
      <c r="M90" s="35" t="str">
        <f t="shared" si="5"/>
        <v xml:space="preserve"> </v>
      </c>
      <c r="N90" s="46" t="str">
        <f t="shared" si="6"/>
        <v>1</v>
      </c>
      <c r="O90" s="46" t="str">
        <f t="shared" si="7"/>
        <v>G1</v>
      </c>
      <c r="P90" s="37" t="str">
        <f t="shared" si="8"/>
        <v xml:space="preserve"> </v>
      </c>
      <c r="Q90" s="37" t="str">
        <f t="shared" si="9"/>
        <v>SL</v>
      </c>
      <c r="R90" s="45">
        <v>363240</v>
      </c>
    </row>
    <row r="91" spans="2:18" x14ac:dyDescent="0.3">
      <c r="B91" s="40" t="s">
        <v>344</v>
      </c>
      <c r="C91" s="41" t="s">
        <v>2062</v>
      </c>
      <c r="D91" s="42" t="s">
        <v>2450</v>
      </c>
      <c r="E91" s="36" t="s">
        <v>232</v>
      </c>
      <c r="F91" s="43" t="s">
        <v>233</v>
      </c>
      <c r="G91" s="44" t="s">
        <v>2450</v>
      </c>
      <c r="H91" s="44" t="s">
        <v>220</v>
      </c>
      <c r="I91" s="45">
        <v>221820</v>
      </c>
      <c r="K91" s="40" t="s">
        <v>344</v>
      </c>
      <c r="L91" s="41" t="s">
        <v>2062</v>
      </c>
      <c r="M91" s="35" t="str">
        <f t="shared" si="5"/>
        <v xml:space="preserve"> </v>
      </c>
      <c r="N91" s="46" t="str">
        <f t="shared" si="6"/>
        <v>1</v>
      </c>
      <c r="O91" s="46" t="str">
        <f t="shared" si="7"/>
        <v>G1</v>
      </c>
      <c r="P91" s="37" t="str">
        <f t="shared" si="8"/>
        <v xml:space="preserve"> </v>
      </c>
      <c r="Q91" s="37" t="str">
        <f t="shared" si="9"/>
        <v>SL</v>
      </c>
      <c r="R91" s="45">
        <v>226260</v>
      </c>
    </row>
    <row r="92" spans="2:18" x14ac:dyDescent="0.3">
      <c r="B92" s="40" t="s">
        <v>345</v>
      </c>
      <c r="C92" s="41" t="s">
        <v>2062</v>
      </c>
      <c r="D92" s="42" t="s">
        <v>2450</v>
      </c>
      <c r="E92" s="36" t="s">
        <v>232</v>
      </c>
      <c r="F92" s="43" t="s">
        <v>233</v>
      </c>
      <c r="G92" s="44" t="s">
        <v>2450</v>
      </c>
      <c r="H92" s="44" t="s">
        <v>220</v>
      </c>
      <c r="I92" s="45">
        <v>895120</v>
      </c>
      <c r="K92" s="40" t="s">
        <v>345</v>
      </c>
      <c r="L92" s="41" t="s">
        <v>2062</v>
      </c>
      <c r="M92" s="35" t="str">
        <f t="shared" si="5"/>
        <v xml:space="preserve"> </v>
      </c>
      <c r="N92" s="46" t="str">
        <f t="shared" si="6"/>
        <v>1</v>
      </c>
      <c r="O92" s="46" t="str">
        <f t="shared" si="7"/>
        <v>G1</v>
      </c>
      <c r="P92" s="37" t="str">
        <f t="shared" si="8"/>
        <v xml:space="preserve"> </v>
      </c>
      <c r="Q92" s="37" t="str">
        <f t="shared" si="9"/>
        <v>SL</v>
      </c>
      <c r="R92" s="45">
        <v>913020</v>
      </c>
    </row>
    <row r="93" spans="2:18" x14ac:dyDescent="0.3">
      <c r="B93" s="40" t="s">
        <v>346</v>
      </c>
      <c r="C93" s="41" t="s">
        <v>257</v>
      </c>
      <c r="D93" s="42" t="s">
        <v>2450</v>
      </c>
      <c r="E93" s="36" t="s">
        <v>232</v>
      </c>
      <c r="F93" s="43" t="s">
        <v>233</v>
      </c>
      <c r="G93" s="44" t="s">
        <v>2450</v>
      </c>
      <c r="H93" s="44" t="s">
        <v>220</v>
      </c>
      <c r="I93" s="45">
        <v>32550</v>
      </c>
      <c r="K93" s="40" t="s">
        <v>346</v>
      </c>
      <c r="L93" s="41" t="s">
        <v>257</v>
      </c>
      <c r="M93" s="35" t="str">
        <f t="shared" si="5"/>
        <v xml:space="preserve"> </v>
      </c>
      <c r="N93" s="46" t="str">
        <f t="shared" si="6"/>
        <v>1</v>
      </c>
      <c r="O93" s="46" t="str">
        <f t="shared" si="7"/>
        <v>G1</v>
      </c>
      <c r="P93" s="37" t="str">
        <f t="shared" si="8"/>
        <v xml:space="preserve"> </v>
      </c>
      <c r="Q93" s="37" t="str">
        <f t="shared" si="9"/>
        <v>SL</v>
      </c>
      <c r="R93" s="45">
        <v>33200</v>
      </c>
    </row>
    <row r="94" spans="2:18" x14ac:dyDescent="0.3">
      <c r="B94" s="40" t="s">
        <v>349</v>
      </c>
      <c r="C94" s="41" t="s">
        <v>257</v>
      </c>
      <c r="D94" s="42" t="s">
        <v>2450</v>
      </c>
      <c r="E94" s="36" t="s">
        <v>232</v>
      </c>
      <c r="F94" s="43" t="s">
        <v>233</v>
      </c>
      <c r="G94" s="44" t="s">
        <v>2450</v>
      </c>
      <c r="H94" s="44" t="s">
        <v>220</v>
      </c>
      <c r="I94" s="45">
        <v>3580</v>
      </c>
      <c r="K94" s="40" t="s">
        <v>349</v>
      </c>
      <c r="L94" s="41" t="s">
        <v>257</v>
      </c>
      <c r="M94" s="35" t="str">
        <f t="shared" si="5"/>
        <v xml:space="preserve"> </v>
      </c>
      <c r="N94" s="46" t="str">
        <f t="shared" si="6"/>
        <v>1</v>
      </c>
      <c r="O94" s="46" t="str">
        <f t="shared" si="7"/>
        <v>G1</v>
      </c>
      <c r="P94" s="37" t="str">
        <f t="shared" si="8"/>
        <v xml:space="preserve"> </v>
      </c>
      <c r="Q94" s="37" t="str">
        <f t="shared" si="9"/>
        <v>SL</v>
      </c>
      <c r="R94" s="45">
        <v>3650</v>
      </c>
    </row>
    <row r="95" spans="2:18" x14ac:dyDescent="0.3">
      <c r="B95" s="40" t="s">
        <v>350</v>
      </c>
      <c r="C95" s="41" t="s">
        <v>257</v>
      </c>
      <c r="D95" s="42" t="s">
        <v>2450</v>
      </c>
      <c r="E95" s="36" t="s">
        <v>232</v>
      </c>
      <c r="F95" s="43" t="s">
        <v>233</v>
      </c>
      <c r="G95" s="44" t="s">
        <v>2450</v>
      </c>
      <c r="H95" s="44" t="s">
        <v>220</v>
      </c>
      <c r="I95" s="45">
        <v>3560</v>
      </c>
      <c r="K95" s="40" t="s">
        <v>350</v>
      </c>
      <c r="L95" s="41" t="s">
        <v>257</v>
      </c>
      <c r="M95" s="35" t="str">
        <f t="shared" si="5"/>
        <v xml:space="preserve"> </v>
      </c>
      <c r="N95" s="46" t="str">
        <f t="shared" si="6"/>
        <v>1</v>
      </c>
      <c r="O95" s="46" t="str">
        <f t="shared" si="7"/>
        <v>G1</v>
      </c>
      <c r="P95" s="37" t="str">
        <f t="shared" si="8"/>
        <v xml:space="preserve"> </v>
      </c>
      <c r="Q95" s="37" t="str">
        <f t="shared" si="9"/>
        <v>SL</v>
      </c>
      <c r="R95" s="45">
        <v>3630</v>
      </c>
    </row>
    <row r="96" spans="2:18" x14ac:dyDescent="0.3">
      <c r="B96" s="40" t="s">
        <v>351</v>
      </c>
      <c r="C96" s="41" t="s">
        <v>257</v>
      </c>
      <c r="D96" s="42" t="s">
        <v>2450</v>
      </c>
      <c r="E96" s="36" t="s">
        <v>232</v>
      </c>
      <c r="F96" s="43" t="s">
        <v>233</v>
      </c>
      <c r="G96" s="44" t="s">
        <v>2450</v>
      </c>
      <c r="H96" s="44" t="s">
        <v>220</v>
      </c>
      <c r="I96" s="45">
        <v>3500</v>
      </c>
      <c r="K96" s="40" t="s">
        <v>351</v>
      </c>
      <c r="L96" s="41" t="s">
        <v>257</v>
      </c>
      <c r="M96" s="35" t="str">
        <f t="shared" si="5"/>
        <v xml:space="preserve"> </v>
      </c>
      <c r="N96" s="46" t="str">
        <f t="shared" si="6"/>
        <v>1</v>
      </c>
      <c r="O96" s="46" t="str">
        <f t="shared" si="7"/>
        <v>G1</v>
      </c>
      <c r="P96" s="37" t="str">
        <f t="shared" si="8"/>
        <v xml:space="preserve"> </v>
      </c>
      <c r="Q96" s="37" t="str">
        <f t="shared" si="9"/>
        <v>SL</v>
      </c>
      <c r="R96" s="45">
        <v>3570</v>
      </c>
    </row>
    <row r="97" spans="2:18" x14ac:dyDescent="0.3">
      <c r="B97" s="40" t="s">
        <v>352</v>
      </c>
      <c r="C97" s="41" t="s">
        <v>257</v>
      </c>
      <c r="D97" s="42" t="s">
        <v>2450</v>
      </c>
      <c r="E97" s="36" t="s">
        <v>232</v>
      </c>
      <c r="F97" s="43" t="s">
        <v>233</v>
      </c>
      <c r="G97" s="44" t="s">
        <v>2450</v>
      </c>
      <c r="H97" s="44" t="s">
        <v>220</v>
      </c>
      <c r="I97" s="45">
        <v>5280</v>
      </c>
      <c r="K97" s="40" t="s">
        <v>352</v>
      </c>
      <c r="L97" s="41" t="s">
        <v>257</v>
      </c>
      <c r="M97" s="35" t="str">
        <f t="shared" si="5"/>
        <v xml:space="preserve"> </v>
      </c>
      <c r="N97" s="46" t="str">
        <f t="shared" si="6"/>
        <v>1</v>
      </c>
      <c r="O97" s="46" t="str">
        <f t="shared" si="7"/>
        <v>G1</v>
      </c>
      <c r="P97" s="37" t="str">
        <f t="shared" si="8"/>
        <v xml:space="preserve"> </v>
      </c>
      <c r="Q97" s="37" t="str">
        <f t="shared" si="9"/>
        <v>SL</v>
      </c>
      <c r="R97" s="45">
        <v>5390</v>
      </c>
    </row>
    <row r="98" spans="2:18" x14ac:dyDescent="0.3">
      <c r="B98" s="40" t="s">
        <v>353</v>
      </c>
      <c r="C98" s="41" t="s">
        <v>257</v>
      </c>
      <c r="D98" s="42" t="s">
        <v>2450</v>
      </c>
      <c r="E98" s="36" t="s">
        <v>232</v>
      </c>
      <c r="F98" s="43" t="s">
        <v>233</v>
      </c>
      <c r="G98" s="44" t="s">
        <v>2450</v>
      </c>
      <c r="H98" s="44" t="s">
        <v>220</v>
      </c>
      <c r="I98" s="45">
        <v>750</v>
      </c>
      <c r="K98" s="40" t="s">
        <v>353</v>
      </c>
      <c r="L98" s="41" t="s">
        <v>257</v>
      </c>
      <c r="M98" s="35" t="str">
        <f t="shared" si="5"/>
        <v xml:space="preserve"> </v>
      </c>
      <c r="N98" s="46" t="str">
        <f t="shared" si="6"/>
        <v>1</v>
      </c>
      <c r="O98" s="46" t="str">
        <f t="shared" si="7"/>
        <v>G1</v>
      </c>
      <c r="P98" s="37" t="str">
        <f t="shared" si="8"/>
        <v xml:space="preserve"> </v>
      </c>
      <c r="Q98" s="37" t="str">
        <f t="shared" si="9"/>
        <v>SL</v>
      </c>
      <c r="R98" s="45">
        <v>770</v>
      </c>
    </row>
    <row r="99" spans="2:18" x14ac:dyDescent="0.3">
      <c r="B99" s="40" t="s">
        <v>354</v>
      </c>
      <c r="C99" s="41" t="s">
        <v>257</v>
      </c>
      <c r="D99" s="42" t="s">
        <v>2450</v>
      </c>
      <c r="E99" s="36" t="s">
        <v>232</v>
      </c>
      <c r="F99" s="43" t="s">
        <v>233</v>
      </c>
      <c r="G99" s="44" t="s">
        <v>2450</v>
      </c>
      <c r="H99" s="44" t="s">
        <v>220</v>
      </c>
      <c r="I99" s="45">
        <v>1870</v>
      </c>
      <c r="K99" s="40" t="s">
        <v>354</v>
      </c>
      <c r="L99" s="41" t="s">
        <v>257</v>
      </c>
      <c r="M99" s="35" t="str">
        <f t="shared" si="5"/>
        <v xml:space="preserve"> </v>
      </c>
      <c r="N99" s="46" t="str">
        <f t="shared" si="6"/>
        <v>1</v>
      </c>
      <c r="O99" s="46" t="str">
        <f t="shared" si="7"/>
        <v>G1</v>
      </c>
      <c r="P99" s="37" t="str">
        <f t="shared" si="8"/>
        <v xml:space="preserve"> </v>
      </c>
      <c r="Q99" s="37" t="str">
        <f t="shared" si="9"/>
        <v>SL</v>
      </c>
      <c r="R99" s="45">
        <v>1910</v>
      </c>
    </row>
    <row r="100" spans="2:18" x14ac:dyDescent="0.3">
      <c r="B100" s="40" t="s">
        <v>355</v>
      </c>
      <c r="C100" s="41" t="s">
        <v>257</v>
      </c>
      <c r="D100" s="42" t="s">
        <v>2450</v>
      </c>
      <c r="E100" s="36" t="s">
        <v>232</v>
      </c>
      <c r="F100" s="43" t="s">
        <v>233</v>
      </c>
      <c r="G100" s="44" t="s">
        <v>2450</v>
      </c>
      <c r="H100" s="44" t="s">
        <v>220</v>
      </c>
      <c r="I100" s="45">
        <v>3340</v>
      </c>
      <c r="K100" s="40" t="s">
        <v>355</v>
      </c>
      <c r="L100" s="41" t="s">
        <v>257</v>
      </c>
      <c r="M100" s="35" t="str">
        <f t="shared" si="5"/>
        <v xml:space="preserve"> </v>
      </c>
      <c r="N100" s="46" t="str">
        <f t="shared" si="6"/>
        <v>1</v>
      </c>
      <c r="O100" s="46" t="str">
        <f t="shared" si="7"/>
        <v>G1</v>
      </c>
      <c r="P100" s="37" t="str">
        <f t="shared" si="8"/>
        <v xml:space="preserve"> </v>
      </c>
      <c r="Q100" s="37" t="str">
        <f t="shared" si="9"/>
        <v>SL</v>
      </c>
      <c r="R100" s="45">
        <v>3410</v>
      </c>
    </row>
    <row r="101" spans="2:18" x14ac:dyDescent="0.3">
      <c r="B101" s="40" t="s">
        <v>356</v>
      </c>
      <c r="C101" s="41" t="s">
        <v>257</v>
      </c>
      <c r="D101" s="42" t="s">
        <v>2450</v>
      </c>
      <c r="E101" s="36" t="s">
        <v>232</v>
      </c>
      <c r="F101" s="43" t="s">
        <v>233</v>
      </c>
      <c r="G101" s="44" t="s">
        <v>2450</v>
      </c>
      <c r="H101" s="44" t="s">
        <v>220</v>
      </c>
      <c r="I101" s="45">
        <v>4020</v>
      </c>
      <c r="K101" s="40" t="s">
        <v>356</v>
      </c>
      <c r="L101" s="41" t="s">
        <v>257</v>
      </c>
      <c r="M101" s="35" t="str">
        <f t="shared" si="5"/>
        <v xml:space="preserve"> </v>
      </c>
      <c r="N101" s="46" t="str">
        <f t="shared" si="6"/>
        <v>1</v>
      </c>
      <c r="O101" s="46" t="str">
        <f t="shared" si="7"/>
        <v>G1</v>
      </c>
      <c r="P101" s="37" t="str">
        <f t="shared" si="8"/>
        <v xml:space="preserve"> </v>
      </c>
      <c r="Q101" s="37" t="str">
        <f t="shared" si="9"/>
        <v>SL</v>
      </c>
      <c r="R101" s="45">
        <v>4100</v>
      </c>
    </row>
    <row r="102" spans="2:18" x14ac:dyDescent="0.3">
      <c r="B102" s="40" t="s">
        <v>357</v>
      </c>
      <c r="C102" s="41" t="s">
        <v>257</v>
      </c>
      <c r="D102" s="42" t="s">
        <v>2450</v>
      </c>
      <c r="E102" s="36" t="s">
        <v>232</v>
      </c>
      <c r="F102" s="43" t="s">
        <v>233</v>
      </c>
      <c r="G102" s="44" t="s">
        <v>2450</v>
      </c>
      <c r="H102" s="44" t="s">
        <v>220</v>
      </c>
      <c r="I102" s="45">
        <v>5390</v>
      </c>
      <c r="K102" s="40" t="s">
        <v>357</v>
      </c>
      <c r="L102" s="41" t="s">
        <v>257</v>
      </c>
      <c r="M102" s="35" t="str">
        <f t="shared" si="5"/>
        <v xml:space="preserve"> </v>
      </c>
      <c r="N102" s="46" t="str">
        <f t="shared" si="6"/>
        <v>1</v>
      </c>
      <c r="O102" s="46" t="str">
        <f t="shared" si="7"/>
        <v>G1</v>
      </c>
      <c r="P102" s="37" t="str">
        <f t="shared" si="8"/>
        <v xml:space="preserve"> </v>
      </c>
      <c r="Q102" s="37" t="str">
        <f t="shared" si="9"/>
        <v>SL</v>
      </c>
      <c r="R102" s="45">
        <v>5500</v>
      </c>
    </row>
    <row r="103" spans="2:18" x14ac:dyDescent="0.3">
      <c r="B103" s="40" t="s">
        <v>358</v>
      </c>
      <c r="C103" s="41" t="s">
        <v>257</v>
      </c>
      <c r="D103" s="42" t="s">
        <v>2450</v>
      </c>
      <c r="E103" s="36" t="s">
        <v>232</v>
      </c>
      <c r="F103" s="43" t="s">
        <v>233</v>
      </c>
      <c r="G103" s="44" t="s">
        <v>2450</v>
      </c>
      <c r="H103" s="44" t="s">
        <v>220</v>
      </c>
      <c r="I103" s="45">
        <v>11430</v>
      </c>
      <c r="K103" s="40" t="s">
        <v>358</v>
      </c>
      <c r="L103" s="41" t="s">
        <v>257</v>
      </c>
      <c r="M103" s="35" t="str">
        <f t="shared" si="5"/>
        <v xml:space="preserve"> </v>
      </c>
      <c r="N103" s="46" t="str">
        <f t="shared" si="6"/>
        <v>1</v>
      </c>
      <c r="O103" s="46" t="str">
        <f t="shared" si="7"/>
        <v>G1</v>
      </c>
      <c r="P103" s="37" t="str">
        <f t="shared" si="8"/>
        <v xml:space="preserve"> </v>
      </c>
      <c r="Q103" s="37" t="str">
        <f t="shared" si="9"/>
        <v>SL</v>
      </c>
      <c r="R103" s="45">
        <v>11660</v>
      </c>
    </row>
    <row r="104" spans="2:18" x14ac:dyDescent="0.3">
      <c r="B104" s="40" t="s">
        <v>359</v>
      </c>
      <c r="C104" s="41" t="s">
        <v>257</v>
      </c>
      <c r="D104" s="42" t="s">
        <v>2450</v>
      </c>
      <c r="E104" s="36" t="s">
        <v>232</v>
      </c>
      <c r="F104" s="43" t="s">
        <v>233</v>
      </c>
      <c r="G104" s="44" t="s">
        <v>2450</v>
      </c>
      <c r="H104" s="44" t="s">
        <v>220</v>
      </c>
      <c r="I104" s="45">
        <v>7070</v>
      </c>
      <c r="K104" s="40" t="s">
        <v>359</v>
      </c>
      <c r="L104" s="41" t="s">
        <v>257</v>
      </c>
      <c r="M104" s="35" t="str">
        <f t="shared" si="5"/>
        <v xml:space="preserve"> </v>
      </c>
      <c r="N104" s="46" t="str">
        <f t="shared" si="6"/>
        <v>1</v>
      </c>
      <c r="O104" s="46" t="str">
        <f t="shared" si="7"/>
        <v>G1</v>
      </c>
      <c r="P104" s="37" t="str">
        <f t="shared" si="8"/>
        <v xml:space="preserve"> </v>
      </c>
      <c r="Q104" s="37" t="str">
        <f t="shared" si="9"/>
        <v>SL</v>
      </c>
      <c r="R104" s="45">
        <v>7210</v>
      </c>
    </row>
    <row r="105" spans="2:18" x14ac:dyDescent="0.3">
      <c r="B105" s="40" t="s">
        <v>360</v>
      </c>
      <c r="C105" s="41" t="s">
        <v>257</v>
      </c>
      <c r="D105" s="42" t="s">
        <v>2450</v>
      </c>
      <c r="E105" s="36" t="s">
        <v>232</v>
      </c>
      <c r="F105" s="43" t="s">
        <v>233</v>
      </c>
      <c r="G105" s="44" t="s">
        <v>2450</v>
      </c>
      <c r="H105" s="44" t="s">
        <v>220</v>
      </c>
      <c r="I105" s="45">
        <v>2760</v>
      </c>
      <c r="K105" s="40" t="s">
        <v>360</v>
      </c>
      <c r="L105" s="41" t="s">
        <v>257</v>
      </c>
      <c r="M105" s="35" t="str">
        <f t="shared" si="5"/>
        <v xml:space="preserve"> </v>
      </c>
      <c r="N105" s="46" t="str">
        <f t="shared" si="6"/>
        <v>1</v>
      </c>
      <c r="O105" s="46" t="str">
        <f t="shared" si="7"/>
        <v>G1</v>
      </c>
      <c r="P105" s="37" t="str">
        <f t="shared" si="8"/>
        <v xml:space="preserve"> </v>
      </c>
      <c r="Q105" s="37" t="str">
        <f t="shared" si="9"/>
        <v>SL</v>
      </c>
      <c r="R105" s="45">
        <v>2820</v>
      </c>
    </row>
    <row r="106" spans="2:18" x14ac:dyDescent="0.3">
      <c r="B106" s="40" t="s">
        <v>361</v>
      </c>
      <c r="C106" s="41" t="s">
        <v>235</v>
      </c>
      <c r="D106" s="42" t="s">
        <v>2450</v>
      </c>
      <c r="E106" s="36" t="s">
        <v>232</v>
      </c>
      <c r="F106" s="43" t="s">
        <v>233</v>
      </c>
      <c r="G106" s="44" t="s">
        <v>2450</v>
      </c>
      <c r="H106" s="44" t="s">
        <v>220</v>
      </c>
      <c r="I106" s="45">
        <v>5000</v>
      </c>
      <c r="K106" s="40" t="s">
        <v>361</v>
      </c>
      <c r="L106" s="41" t="s">
        <v>235</v>
      </c>
      <c r="M106" s="35" t="str">
        <f t="shared" si="5"/>
        <v xml:space="preserve"> </v>
      </c>
      <c r="N106" s="46" t="str">
        <f t="shared" si="6"/>
        <v>1</v>
      </c>
      <c r="O106" s="46" t="str">
        <f t="shared" si="7"/>
        <v>G1</v>
      </c>
      <c r="P106" s="37" t="str">
        <f t="shared" si="8"/>
        <v xml:space="preserve"> </v>
      </c>
      <c r="Q106" s="37" t="str">
        <f t="shared" si="9"/>
        <v>SL</v>
      </c>
      <c r="R106" s="45">
        <v>5100</v>
      </c>
    </row>
    <row r="107" spans="2:18" x14ac:dyDescent="0.3">
      <c r="B107" s="40" t="s">
        <v>363</v>
      </c>
      <c r="C107" s="41" t="s">
        <v>237</v>
      </c>
      <c r="D107" s="42" t="s">
        <v>2450</v>
      </c>
      <c r="E107" s="36" t="s">
        <v>232</v>
      </c>
      <c r="F107" s="43" t="s">
        <v>233</v>
      </c>
      <c r="G107" s="44" t="s">
        <v>2450</v>
      </c>
      <c r="H107" s="44" t="s">
        <v>220</v>
      </c>
      <c r="I107" s="45">
        <v>420</v>
      </c>
      <c r="K107" s="40" t="s">
        <v>363</v>
      </c>
      <c r="L107" s="41" t="s">
        <v>237</v>
      </c>
      <c r="M107" s="35" t="str">
        <f t="shared" si="5"/>
        <v xml:space="preserve"> </v>
      </c>
      <c r="N107" s="46" t="str">
        <f t="shared" si="6"/>
        <v>1</v>
      </c>
      <c r="O107" s="46" t="str">
        <f t="shared" si="7"/>
        <v>G1</v>
      </c>
      <c r="P107" s="37" t="str">
        <f t="shared" si="8"/>
        <v xml:space="preserve"> </v>
      </c>
      <c r="Q107" s="37" t="str">
        <f t="shared" si="9"/>
        <v>SL</v>
      </c>
      <c r="R107" s="45">
        <v>430</v>
      </c>
    </row>
    <row r="108" spans="2:18" x14ac:dyDescent="0.3">
      <c r="B108" s="40" t="s">
        <v>364</v>
      </c>
      <c r="C108" s="41" t="s">
        <v>239</v>
      </c>
      <c r="D108" s="42" t="s">
        <v>2450</v>
      </c>
      <c r="E108" s="36" t="s">
        <v>232</v>
      </c>
      <c r="F108" s="43" t="s">
        <v>233</v>
      </c>
      <c r="G108" s="44" t="s">
        <v>2450</v>
      </c>
      <c r="H108" s="44" t="s">
        <v>220</v>
      </c>
      <c r="I108" s="45">
        <v>121610</v>
      </c>
      <c r="K108" s="40" t="s">
        <v>364</v>
      </c>
      <c r="L108" s="41" t="s">
        <v>239</v>
      </c>
      <c r="M108" s="35" t="str">
        <f t="shared" si="5"/>
        <v xml:space="preserve"> </v>
      </c>
      <c r="N108" s="46" t="str">
        <f t="shared" si="6"/>
        <v>1</v>
      </c>
      <c r="O108" s="46" t="str">
        <f t="shared" si="7"/>
        <v>G1</v>
      </c>
      <c r="P108" s="37" t="str">
        <f t="shared" si="8"/>
        <v xml:space="preserve"> </v>
      </c>
      <c r="Q108" s="37" t="str">
        <f t="shared" si="9"/>
        <v>SL</v>
      </c>
      <c r="R108" s="45">
        <v>124040</v>
      </c>
    </row>
    <row r="109" spans="2:18" x14ac:dyDescent="0.3">
      <c r="B109" s="40" t="s">
        <v>366</v>
      </c>
      <c r="C109" s="41" t="s">
        <v>239</v>
      </c>
      <c r="D109" s="42" t="s">
        <v>2450</v>
      </c>
      <c r="E109" s="36" t="s">
        <v>232</v>
      </c>
      <c r="F109" s="43" t="s">
        <v>233</v>
      </c>
      <c r="G109" s="44" t="s">
        <v>2450</v>
      </c>
      <c r="H109" s="44" t="s">
        <v>220</v>
      </c>
      <c r="I109" s="45">
        <v>33620</v>
      </c>
      <c r="K109" s="40" t="s">
        <v>366</v>
      </c>
      <c r="L109" s="41" t="s">
        <v>239</v>
      </c>
      <c r="M109" s="35" t="str">
        <f t="shared" si="5"/>
        <v xml:space="preserve"> </v>
      </c>
      <c r="N109" s="46" t="str">
        <f t="shared" si="6"/>
        <v>1</v>
      </c>
      <c r="O109" s="46" t="str">
        <f t="shared" si="7"/>
        <v>G1</v>
      </c>
      <c r="P109" s="37" t="str">
        <f t="shared" si="8"/>
        <v xml:space="preserve"> </v>
      </c>
      <c r="Q109" s="37" t="str">
        <f t="shared" si="9"/>
        <v>SL</v>
      </c>
      <c r="R109" s="45">
        <v>34290</v>
      </c>
    </row>
    <row r="110" spans="2:18" x14ac:dyDescent="0.3">
      <c r="B110" s="40" t="s">
        <v>367</v>
      </c>
      <c r="C110" s="41" t="s">
        <v>239</v>
      </c>
      <c r="D110" s="42" t="s">
        <v>2450</v>
      </c>
      <c r="E110" s="36" t="s">
        <v>232</v>
      </c>
      <c r="F110" s="43" t="s">
        <v>233</v>
      </c>
      <c r="G110" s="44" t="s">
        <v>2450</v>
      </c>
      <c r="H110" s="44" t="s">
        <v>220</v>
      </c>
      <c r="I110" s="45">
        <v>29900</v>
      </c>
      <c r="K110" s="40" t="s">
        <v>367</v>
      </c>
      <c r="L110" s="41" t="s">
        <v>239</v>
      </c>
      <c r="M110" s="35" t="str">
        <f t="shared" si="5"/>
        <v xml:space="preserve"> </v>
      </c>
      <c r="N110" s="46" t="str">
        <f t="shared" si="6"/>
        <v>1</v>
      </c>
      <c r="O110" s="46" t="str">
        <f t="shared" si="7"/>
        <v>G1</v>
      </c>
      <c r="P110" s="37" t="str">
        <f t="shared" si="8"/>
        <v xml:space="preserve"> </v>
      </c>
      <c r="Q110" s="37" t="str">
        <f t="shared" si="9"/>
        <v>SL</v>
      </c>
      <c r="R110" s="45">
        <v>30500</v>
      </c>
    </row>
    <row r="111" spans="2:18" x14ac:dyDescent="0.3">
      <c r="B111" s="40" t="s">
        <v>368</v>
      </c>
      <c r="C111" s="41" t="s">
        <v>239</v>
      </c>
      <c r="D111" s="42" t="s">
        <v>2450</v>
      </c>
      <c r="E111" s="36" t="s">
        <v>232</v>
      </c>
      <c r="F111" s="43" t="s">
        <v>233</v>
      </c>
      <c r="G111" s="44" t="s">
        <v>2450</v>
      </c>
      <c r="H111" s="44" t="s">
        <v>220</v>
      </c>
      <c r="I111" s="45">
        <v>9360</v>
      </c>
      <c r="K111" s="40" t="s">
        <v>368</v>
      </c>
      <c r="L111" s="41" t="s">
        <v>239</v>
      </c>
      <c r="M111" s="35" t="str">
        <f t="shared" si="5"/>
        <v xml:space="preserve"> </v>
      </c>
      <c r="N111" s="46" t="str">
        <f t="shared" si="6"/>
        <v>1</v>
      </c>
      <c r="O111" s="46" t="str">
        <f t="shared" si="7"/>
        <v>G1</v>
      </c>
      <c r="P111" s="37" t="str">
        <f t="shared" si="8"/>
        <v xml:space="preserve"> </v>
      </c>
      <c r="Q111" s="37" t="str">
        <f t="shared" si="9"/>
        <v>SL</v>
      </c>
      <c r="R111" s="45">
        <v>9550</v>
      </c>
    </row>
    <row r="112" spans="2:18" x14ac:dyDescent="0.3">
      <c r="B112" s="40" t="s">
        <v>369</v>
      </c>
      <c r="C112" s="41" t="s">
        <v>239</v>
      </c>
      <c r="D112" s="42" t="s">
        <v>2450</v>
      </c>
      <c r="E112" s="36" t="s">
        <v>232</v>
      </c>
      <c r="F112" s="43" t="s">
        <v>233</v>
      </c>
      <c r="G112" s="44" t="s">
        <v>2450</v>
      </c>
      <c r="H112" s="44" t="s">
        <v>220</v>
      </c>
      <c r="I112" s="45">
        <v>5010</v>
      </c>
      <c r="K112" s="40" t="s">
        <v>369</v>
      </c>
      <c r="L112" s="41" t="s">
        <v>239</v>
      </c>
      <c r="M112" s="35" t="str">
        <f t="shared" si="5"/>
        <v xml:space="preserve"> </v>
      </c>
      <c r="N112" s="46" t="str">
        <f t="shared" si="6"/>
        <v>1</v>
      </c>
      <c r="O112" s="46" t="str">
        <f t="shared" si="7"/>
        <v>G1</v>
      </c>
      <c r="P112" s="37" t="str">
        <f t="shared" si="8"/>
        <v xml:space="preserve"> </v>
      </c>
      <c r="Q112" s="37" t="str">
        <f t="shared" si="9"/>
        <v>SL</v>
      </c>
      <c r="R112" s="45">
        <v>5110</v>
      </c>
    </row>
    <row r="113" spans="2:18" x14ac:dyDescent="0.3">
      <c r="B113" s="40" t="s">
        <v>370</v>
      </c>
      <c r="C113" s="41" t="s">
        <v>239</v>
      </c>
      <c r="D113" s="42" t="s">
        <v>2450</v>
      </c>
      <c r="E113" s="36" t="s">
        <v>232</v>
      </c>
      <c r="F113" s="43" t="s">
        <v>233</v>
      </c>
      <c r="G113" s="44" t="s">
        <v>2450</v>
      </c>
      <c r="H113" s="44" t="s">
        <v>220</v>
      </c>
      <c r="I113" s="45">
        <v>16000</v>
      </c>
      <c r="K113" s="40" t="s">
        <v>370</v>
      </c>
      <c r="L113" s="41" t="s">
        <v>239</v>
      </c>
      <c r="M113" s="35" t="str">
        <f t="shared" si="5"/>
        <v xml:space="preserve"> </v>
      </c>
      <c r="N113" s="46" t="str">
        <f t="shared" si="6"/>
        <v>1</v>
      </c>
      <c r="O113" s="46" t="str">
        <f t="shared" si="7"/>
        <v>G1</v>
      </c>
      <c r="P113" s="37" t="str">
        <f t="shared" si="8"/>
        <v xml:space="preserve"> </v>
      </c>
      <c r="Q113" s="37" t="str">
        <f t="shared" si="9"/>
        <v>SL</v>
      </c>
      <c r="R113" s="45">
        <v>16320</v>
      </c>
    </row>
    <row r="114" spans="2:18" x14ac:dyDescent="0.3">
      <c r="B114" s="40" t="s">
        <v>371</v>
      </c>
      <c r="C114" s="41" t="s">
        <v>239</v>
      </c>
      <c r="D114" s="42" t="s">
        <v>2450</v>
      </c>
      <c r="E114" s="36" t="s">
        <v>232</v>
      </c>
      <c r="F114" s="43" t="s">
        <v>233</v>
      </c>
      <c r="G114" s="44" t="s">
        <v>2450</v>
      </c>
      <c r="H114" s="44" t="s">
        <v>220</v>
      </c>
      <c r="I114" s="45">
        <v>24780</v>
      </c>
      <c r="K114" s="40" t="s">
        <v>371</v>
      </c>
      <c r="L114" s="41" t="s">
        <v>239</v>
      </c>
      <c r="M114" s="35" t="str">
        <f t="shared" si="5"/>
        <v xml:space="preserve"> </v>
      </c>
      <c r="N114" s="46" t="str">
        <f t="shared" si="6"/>
        <v>1</v>
      </c>
      <c r="O114" s="46" t="str">
        <f t="shared" si="7"/>
        <v>G1</v>
      </c>
      <c r="P114" s="37" t="str">
        <f t="shared" si="8"/>
        <v xml:space="preserve"> </v>
      </c>
      <c r="Q114" s="37" t="str">
        <f t="shared" si="9"/>
        <v>SL</v>
      </c>
      <c r="R114" s="45">
        <v>25280</v>
      </c>
    </row>
    <row r="115" spans="2:18" x14ac:dyDescent="0.3">
      <c r="B115" s="40" t="s">
        <v>372</v>
      </c>
      <c r="C115" s="41" t="s">
        <v>239</v>
      </c>
      <c r="D115" s="42" t="s">
        <v>2450</v>
      </c>
      <c r="E115" s="36" t="s">
        <v>232</v>
      </c>
      <c r="F115" s="43" t="s">
        <v>233</v>
      </c>
      <c r="G115" s="44" t="s">
        <v>2450</v>
      </c>
      <c r="H115" s="44" t="s">
        <v>220</v>
      </c>
      <c r="I115" s="45">
        <v>1510</v>
      </c>
      <c r="K115" s="40" t="s">
        <v>372</v>
      </c>
      <c r="L115" s="41" t="s">
        <v>239</v>
      </c>
      <c r="M115" s="35" t="str">
        <f t="shared" si="5"/>
        <v xml:space="preserve"> </v>
      </c>
      <c r="N115" s="46" t="str">
        <f t="shared" si="6"/>
        <v>1</v>
      </c>
      <c r="O115" s="46" t="str">
        <f t="shared" si="7"/>
        <v>G1</v>
      </c>
      <c r="P115" s="37" t="str">
        <f t="shared" si="8"/>
        <v xml:space="preserve"> </v>
      </c>
      <c r="Q115" s="37" t="str">
        <f t="shared" si="9"/>
        <v>SL</v>
      </c>
      <c r="R115" s="45">
        <v>1540</v>
      </c>
    </row>
    <row r="116" spans="2:18" x14ac:dyDescent="0.3">
      <c r="B116" s="40" t="s">
        <v>373</v>
      </c>
      <c r="C116" s="41" t="s">
        <v>239</v>
      </c>
      <c r="D116" s="42" t="s">
        <v>2450</v>
      </c>
      <c r="E116" s="36" t="s">
        <v>232</v>
      </c>
      <c r="F116" s="43" t="s">
        <v>233</v>
      </c>
      <c r="G116" s="44" t="s">
        <v>2450</v>
      </c>
      <c r="H116" s="44" t="s">
        <v>220</v>
      </c>
      <c r="I116" s="45">
        <v>25840</v>
      </c>
      <c r="K116" s="40" t="s">
        <v>373</v>
      </c>
      <c r="L116" s="41" t="s">
        <v>239</v>
      </c>
      <c r="M116" s="35" t="str">
        <f t="shared" si="5"/>
        <v xml:space="preserve"> </v>
      </c>
      <c r="N116" s="46" t="str">
        <f t="shared" si="6"/>
        <v>1</v>
      </c>
      <c r="O116" s="46" t="str">
        <f t="shared" si="7"/>
        <v>G1</v>
      </c>
      <c r="P116" s="37" t="str">
        <f t="shared" si="8"/>
        <v xml:space="preserve"> </v>
      </c>
      <c r="Q116" s="37" t="str">
        <f t="shared" si="9"/>
        <v>SL</v>
      </c>
      <c r="R116" s="45">
        <v>26360</v>
      </c>
    </row>
    <row r="117" spans="2:18" x14ac:dyDescent="0.3">
      <c r="B117" s="40" t="s">
        <v>374</v>
      </c>
      <c r="C117" s="41" t="s">
        <v>239</v>
      </c>
      <c r="D117" s="42" t="s">
        <v>2450</v>
      </c>
      <c r="E117" s="36" t="s">
        <v>232</v>
      </c>
      <c r="F117" s="43" t="s">
        <v>233</v>
      </c>
      <c r="G117" s="44" t="s">
        <v>2450</v>
      </c>
      <c r="H117" s="44" t="s">
        <v>220</v>
      </c>
      <c r="I117" s="45">
        <v>29920</v>
      </c>
      <c r="K117" s="40" t="s">
        <v>374</v>
      </c>
      <c r="L117" s="41" t="s">
        <v>239</v>
      </c>
      <c r="M117" s="35" t="str">
        <f t="shared" si="5"/>
        <v xml:space="preserve"> </v>
      </c>
      <c r="N117" s="46" t="str">
        <f t="shared" si="6"/>
        <v>1</v>
      </c>
      <c r="O117" s="46" t="str">
        <f t="shared" si="7"/>
        <v>G1</v>
      </c>
      <c r="P117" s="37" t="str">
        <f t="shared" si="8"/>
        <v xml:space="preserve"> </v>
      </c>
      <c r="Q117" s="37" t="str">
        <f t="shared" si="9"/>
        <v>SL</v>
      </c>
      <c r="R117" s="45">
        <v>30520</v>
      </c>
    </row>
    <row r="118" spans="2:18" x14ac:dyDescent="0.3">
      <c r="B118" s="40" t="s">
        <v>375</v>
      </c>
      <c r="C118" s="41" t="s">
        <v>239</v>
      </c>
      <c r="D118" s="42" t="s">
        <v>2450</v>
      </c>
      <c r="E118" s="36" t="s">
        <v>232</v>
      </c>
      <c r="F118" s="43" t="s">
        <v>233</v>
      </c>
      <c r="G118" s="44" t="s">
        <v>2450</v>
      </c>
      <c r="H118" s="44" t="s">
        <v>220</v>
      </c>
      <c r="I118" s="45">
        <v>10740</v>
      </c>
      <c r="K118" s="40" t="s">
        <v>375</v>
      </c>
      <c r="L118" s="41" t="s">
        <v>239</v>
      </c>
      <c r="M118" s="35" t="str">
        <f t="shared" si="5"/>
        <v xml:space="preserve"> </v>
      </c>
      <c r="N118" s="46" t="str">
        <f t="shared" si="6"/>
        <v>1</v>
      </c>
      <c r="O118" s="46" t="str">
        <f t="shared" si="7"/>
        <v>G1</v>
      </c>
      <c r="P118" s="37" t="str">
        <f t="shared" si="8"/>
        <v xml:space="preserve"> </v>
      </c>
      <c r="Q118" s="37" t="str">
        <f t="shared" si="9"/>
        <v>SL</v>
      </c>
      <c r="R118" s="45">
        <v>10950</v>
      </c>
    </row>
    <row r="119" spans="2:18" x14ac:dyDescent="0.3">
      <c r="B119" s="40" t="s">
        <v>376</v>
      </c>
      <c r="C119" s="41" t="s">
        <v>239</v>
      </c>
      <c r="D119" s="42" t="s">
        <v>2450</v>
      </c>
      <c r="E119" s="36" t="s">
        <v>232</v>
      </c>
      <c r="F119" s="43" t="s">
        <v>233</v>
      </c>
      <c r="G119" s="44" t="s">
        <v>2450</v>
      </c>
      <c r="H119" s="44" t="s">
        <v>220</v>
      </c>
      <c r="I119" s="45">
        <v>64460</v>
      </c>
      <c r="K119" s="40" t="s">
        <v>376</v>
      </c>
      <c r="L119" s="41" t="s">
        <v>239</v>
      </c>
      <c r="M119" s="35" t="str">
        <f t="shared" si="5"/>
        <v xml:space="preserve"> </v>
      </c>
      <c r="N119" s="46" t="str">
        <f t="shared" si="6"/>
        <v>1</v>
      </c>
      <c r="O119" s="46" t="str">
        <f t="shared" si="7"/>
        <v>G1</v>
      </c>
      <c r="P119" s="37" t="str">
        <f t="shared" si="8"/>
        <v xml:space="preserve"> </v>
      </c>
      <c r="Q119" s="37" t="str">
        <f t="shared" si="9"/>
        <v>SL</v>
      </c>
      <c r="R119" s="45">
        <v>65750</v>
      </c>
    </row>
    <row r="120" spans="2:18" x14ac:dyDescent="0.3">
      <c r="B120" s="40" t="s">
        <v>377</v>
      </c>
      <c r="C120" s="41" t="s">
        <v>239</v>
      </c>
      <c r="D120" s="42" t="s">
        <v>2450</v>
      </c>
      <c r="E120" s="36" t="s">
        <v>232</v>
      </c>
      <c r="F120" s="43" t="s">
        <v>233</v>
      </c>
      <c r="G120" s="44" t="s">
        <v>2450</v>
      </c>
      <c r="H120" s="44" t="s">
        <v>220</v>
      </c>
      <c r="I120" s="45">
        <v>23210</v>
      </c>
      <c r="K120" s="40" t="s">
        <v>377</v>
      </c>
      <c r="L120" s="41" t="s">
        <v>239</v>
      </c>
      <c r="M120" s="35" t="str">
        <f t="shared" si="5"/>
        <v xml:space="preserve"> </v>
      </c>
      <c r="N120" s="46" t="str">
        <f t="shared" si="6"/>
        <v>1</v>
      </c>
      <c r="O120" s="46" t="str">
        <f t="shared" si="7"/>
        <v>G1</v>
      </c>
      <c r="P120" s="37" t="str">
        <f t="shared" si="8"/>
        <v xml:space="preserve"> </v>
      </c>
      <c r="Q120" s="37" t="str">
        <f t="shared" si="9"/>
        <v>SL</v>
      </c>
      <c r="R120" s="45">
        <v>23670</v>
      </c>
    </row>
    <row r="121" spans="2:18" x14ac:dyDescent="0.3">
      <c r="B121" s="40" t="s">
        <v>378</v>
      </c>
      <c r="C121" s="41" t="s">
        <v>239</v>
      </c>
      <c r="D121" s="42" t="s">
        <v>2450</v>
      </c>
      <c r="E121" s="36" t="s">
        <v>232</v>
      </c>
      <c r="F121" s="43" t="s">
        <v>233</v>
      </c>
      <c r="G121" s="44" t="s">
        <v>2450</v>
      </c>
      <c r="H121" s="44" t="s">
        <v>220</v>
      </c>
      <c r="I121" s="45">
        <v>3810</v>
      </c>
      <c r="K121" s="40" t="s">
        <v>378</v>
      </c>
      <c r="L121" s="41" t="s">
        <v>239</v>
      </c>
      <c r="M121" s="35" t="str">
        <f t="shared" si="5"/>
        <v xml:space="preserve"> </v>
      </c>
      <c r="N121" s="46" t="str">
        <f t="shared" si="6"/>
        <v>1</v>
      </c>
      <c r="O121" s="46" t="str">
        <f t="shared" si="7"/>
        <v>G1</v>
      </c>
      <c r="P121" s="37" t="str">
        <f t="shared" si="8"/>
        <v xml:space="preserve"> </v>
      </c>
      <c r="Q121" s="37" t="str">
        <f t="shared" si="9"/>
        <v>SL</v>
      </c>
      <c r="R121" s="45">
        <v>3890</v>
      </c>
    </row>
    <row r="122" spans="2:18" x14ac:dyDescent="0.3">
      <c r="B122" s="40" t="s">
        <v>379</v>
      </c>
      <c r="C122" s="41" t="s">
        <v>239</v>
      </c>
      <c r="D122" s="42" t="s">
        <v>2450</v>
      </c>
      <c r="E122" s="36" t="s">
        <v>232</v>
      </c>
      <c r="F122" s="43" t="s">
        <v>233</v>
      </c>
      <c r="G122" s="44" t="s">
        <v>2450</v>
      </c>
      <c r="H122" s="44" t="s">
        <v>220</v>
      </c>
      <c r="I122" s="45">
        <v>28520</v>
      </c>
      <c r="K122" s="40" t="s">
        <v>379</v>
      </c>
      <c r="L122" s="41" t="s">
        <v>239</v>
      </c>
      <c r="M122" s="35" t="str">
        <f t="shared" si="5"/>
        <v xml:space="preserve"> </v>
      </c>
      <c r="N122" s="46" t="str">
        <f t="shared" si="6"/>
        <v>1</v>
      </c>
      <c r="O122" s="46" t="str">
        <f t="shared" si="7"/>
        <v>G1</v>
      </c>
      <c r="P122" s="37" t="str">
        <f t="shared" si="8"/>
        <v xml:space="preserve"> </v>
      </c>
      <c r="Q122" s="37" t="str">
        <f t="shared" si="9"/>
        <v>SL</v>
      </c>
      <c r="R122" s="45">
        <v>29090</v>
      </c>
    </row>
    <row r="123" spans="2:18" x14ac:dyDescent="0.3">
      <c r="B123" s="40" t="s">
        <v>380</v>
      </c>
      <c r="C123" s="41" t="s">
        <v>239</v>
      </c>
      <c r="D123" s="42" t="s">
        <v>2450</v>
      </c>
      <c r="E123" s="36" t="s">
        <v>232</v>
      </c>
      <c r="F123" s="43" t="s">
        <v>233</v>
      </c>
      <c r="G123" s="44" t="s">
        <v>2450</v>
      </c>
      <c r="H123" s="44" t="s">
        <v>220</v>
      </c>
      <c r="I123" s="45">
        <v>13780</v>
      </c>
      <c r="K123" s="40" t="s">
        <v>380</v>
      </c>
      <c r="L123" s="41" t="s">
        <v>239</v>
      </c>
      <c r="M123" s="35" t="str">
        <f t="shared" si="5"/>
        <v xml:space="preserve"> </v>
      </c>
      <c r="N123" s="46" t="str">
        <f t="shared" si="6"/>
        <v>1</v>
      </c>
      <c r="O123" s="46" t="str">
        <f t="shared" si="7"/>
        <v>G1</v>
      </c>
      <c r="P123" s="37" t="str">
        <f t="shared" si="8"/>
        <v xml:space="preserve"> </v>
      </c>
      <c r="Q123" s="37" t="str">
        <f t="shared" si="9"/>
        <v>SL</v>
      </c>
      <c r="R123" s="45">
        <v>14060</v>
      </c>
    </row>
    <row r="124" spans="2:18" x14ac:dyDescent="0.3">
      <c r="B124" s="40" t="s">
        <v>381</v>
      </c>
      <c r="C124" s="41" t="s">
        <v>239</v>
      </c>
      <c r="D124" s="42" t="s">
        <v>2450</v>
      </c>
      <c r="E124" s="36" t="s">
        <v>232</v>
      </c>
      <c r="F124" s="43" t="s">
        <v>233</v>
      </c>
      <c r="G124" s="44" t="s">
        <v>2450</v>
      </c>
      <c r="H124" s="44" t="s">
        <v>220</v>
      </c>
      <c r="I124" s="45">
        <v>66040</v>
      </c>
      <c r="K124" s="40" t="s">
        <v>381</v>
      </c>
      <c r="L124" s="41" t="s">
        <v>239</v>
      </c>
      <c r="M124" s="35" t="str">
        <f t="shared" si="5"/>
        <v xml:space="preserve"> </v>
      </c>
      <c r="N124" s="46" t="str">
        <f t="shared" si="6"/>
        <v>1</v>
      </c>
      <c r="O124" s="46" t="str">
        <f t="shared" si="7"/>
        <v>G1</v>
      </c>
      <c r="P124" s="37" t="str">
        <f t="shared" si="8"/>
        <v xml:space="preserve"> </v>
      </c>
      <c r="Q124" s="37" t="str">
        <f t="shared" si="9"/>
        <v>SL</v>
      </c>
      <c r="R124" s="45">
        <v>67360</v>
      </c>
    </row>
    <row r="125" spans="2:18" x14ac:dyDescent="0.3">
      <c r="B125" s="40" t="s">
        <v>382</v>
      </c>
      <c r="C125" s="41" t="s">
        <v>260</v>
      </c>
      <c r="D125" s="42" t="s">
        <v>2450</v>
      </c>
      <c r="E125" s="36" t="s">
        <v>261</v>
      </c>
      <c r="F125" s="43" t="s">
        <v>219</v>
      </c>
      <c r="G125" s="44" t="s">
        <v>2450</v>
      </c>
      <c r="H125" s="44" t="s">
        <v>220</v>
      </c>
      <c r="I125" s="45">
        <v>33980</v>
      </c>
      <c r="K125" s="40" t="s">
        <v>382</v>
      </c>
      <c r="L125" s="41" t="s">
        <v>260</v>
      </c>
      <c r="M125" s="35" t="str">
        <f t="shared" si="5"/>
        <v xml:space="preserve"> </v>
      </c>
      <c r="N125" s="46" t="str">
        <f t="shared" si="6"/>
        <v>2</v>
      </c>
      <c r="O125" s="46" t="str">
        <f t="shared" si="7"/>
        <v>G3</v>
      </c>
      <c r="P125" s="37" t="str">
        <f t="shared" si="8"/>
        <v xml:space="preserve"> </v>
      </c>
      <c r="Q125" s="37" t="str">
        <f t="shared" si="9"/>
        <v>SL</v>
      </c>
      <c r="R125" s="45">
        <v>34660</v>
      </c>
    </row>
    <row r="126" spans="2:18" x14ac:dyDescent="0.3">
      <c r="B126" s="40" t="s">
        <v>383</v>
      </c>
      <c r="C126" s="41" t="s">
        <v>384</v>
      </c>
      <c r="D126" s="42" t="s">
        <v>2450</v>
      </c>
      <c r="E126" s="36" t="s">
        <v>218</v>
      </c>
      <c r="F126" s="43" t="s">
        <v>219</v>
      </c>
      <c r="G126" s="44" t="s">
        <v>2450</v>
      </c>
      <c r="H126" s="44" t="s">
        <v>220</v>
      </c>
      <c r="I126" s="45">
        <v>562980</v>
      </c>
      <c r="K126" s="40" t="s">
        <v>383</v>
      </c>
      <c r="L126" s="41" t="s">
        <v>384</v>
      </c>
      <c r="M126" s="35" t="str">
        <f t="shared" si="5"/>
        <v xml:space="preserve"> </v>
      </c>
      <c r="N126" s="46" t="str">
        <f t="shared" si="6"/>
        <v>4</v>
      </c>
      <c r="O126" s="46" t="str">
        <f t="shared" si="7"/>
        <v>G3</v>
      </c>
      <c r="P126" s="37" t="str">
        <f t="shared" si="8"/>
        <v xml:space="preserve"> </v>
      </c>
      <c r="Q126" s="37" t="str">
        <f t="shared" si="9"/>
        <v>SL</v>
      </c>
      <c r="R126" s="45">
        <v>574240</v>
      </c>
    </row>
    <row r="127" spans="2:18" x14ac:dyDescent="0.3">
      <c r="B127" s="40" t="s">
        <v>385</v>
      </c>
      <c r="C127" s="41" t="s">
        <v>386</v>
      </c>
      <c r="D127" s="42" t="s">
        <v>2450</v>
      </c>
      <c r="E127" s="36" t="s">
        <v>218</v>
      </c>
      <c r="F127" s="43" t="s">
        <v>219</v>
      </c>
      <c r="G127" s="44" t="s">
        <v>2450</v>
      </c>
      <c r="H127" s="44" t="s">
        <v>220</v>
      </c>
      <c r="I127" s="45">
        <v>426350</v>
      </c>
      <c r="K127" s="40" t="s">
        <v>385</v>
      </c>
      <c r="L127" s="41" t="s">
        <v>386</v>
      </c>
      <c r="M127" s="35" t="str">
        <f t="shared" si="5"/>
        <v xml:space="preserve"> </v>
      </c>
      <c r="N127" s="46" t="str">
        <f t="shared" si="6"/>
        <v>4</v>
      </c>
      <c r="O127" s="46" t="str">
        <f t="shared" si="7"/>
        <v>G3</v>
      </c>
      <c r="P127" s="37" t="str">
        <f t="shared" si="8"/>
        <v xml:space="preserve"> </v>
      </c>
      <c r="Q127" s="37" t="str">
        <f t="shared" si="9"/>
        <v>SL</v>
      </c>
      <c r="R127" s="45">
        <v>434880</v>
      </c>
    </row>
    <row r="128" spans="2:18" x14ac:dyDescent="0.3">
      <c r="B128" s="40" t="s">
        <v>387</v>
      </c>
      <c r="C128" s="41" t="s">
        <v>388</v>
      </c>
      <c r="D128" s="42" t="s">
        <v>2450</v>
      </c>
      <c r="E128" s="36" t="s">
        <v>218</v>
      </c>
      <c r="F128" s="43" t="s">
        <v>219</v>
      </c>
      <c r="G128" s="44" t="s">
        <v>2450</v>
      </c>
      <c r="H128" s="44" t="s">
        <v>220</v>
      </c>
      <c r="I128" s="45">
        <v>677220</v>
      </c>
      <c r="K128" s="40" t="s">
        <v>387</v>
      </c>
      <c r="L128" s="41" t="s">
        <v>388</v>
      </c>
      <c r="M128" s="35" t="str">
        <f t="shared" si="5"/>
        <v xml:space="preserve"> </v>
      </c>
      <c r="N128" s="46" t="str">
        <f t="shared" si="6"/>
        <v>4</v>
      </c>
      <c r="O128" s="46" t="str">
        <f t="shared" si="7"/>
        <v>G3</v>
      </c>
      <c r="P128" s="37" t="str">
        <f t="shared" si="8"/>
        <v xml:space="preserve"> </v>
      </c>
      <c r="Q128" s="37" t="str">
        <f t="shared" si="9"/>
        <v>SL</v>
      </c>
      <c r="R128" s="45">
        <v>690760</v>
      </c>
    </row>
    <row r="129" spans="2:18" x14ac:dyDescent="0.3">
      <c r="B129" s="40" t="s">
        <v>389</v>
      </c>
      <c r="C129" s="41" t="s">
        <v>390</v>
      </c>
      <c r="D129" s="42" t="s">
        <v>2450</v>
      </c>
      <c r="E129" s="36" t="s">
        <v>218</v>
      </c>
      <c r="F129" s="43" t="s">
        <v>219</v>
      </c>
      <c r="G129" s="44" t="s">
        <v>2450</v>
      </c>
      <c r="H129" s="44" t="s">
        <v>220</v>
      </c>
      <c r="I129" s="45">
        <v>45720</v>
      </c>
      <c r="K129" s="40" t="s">
        <v>389</v>
      </c>
      <c r="L129" s="41" t="s">
        <v>390</v>
      </c>
      <c r="M129" s="35" t="str">
        <f t="shared" si="5"/>
        <v xml:space="preserve"> </v>
      </c>
      <c r="N129" s="46" t="str">
        <f t="shared" si="6"/>
        <v>4</v>
      </c>
      <c r="O129" s="46" t="str">
        <f t="shared" si="7"/>
        <v>G3</v>
      </c>
      <c r="P129" s="37" t="str">
        <f t="shared" si="8"/>
        <v xml:space="preserve"> </v>
      </c>
      <c r="Q129" s="37" t="str">
        <f t="shared" si="9"/>
        <v>SL</v>
      </c>
      <c r="R129" s="45">
        <v>46630</v>
      </c>
    </row>
    <row r="130" spans="2:18" x14ac:dyDescent="0.3">
      <c r="B130" s="40" t="s">
        <v>391</v>
      </c>
      <c r="C130" s="41" t="s">
        <v>392</v>
      </c>
      <c r="D130" s="42" t="s">
        <v>2450</v>
      </c>
      <c r="E130" s="36" t="s">
        <v>218</v>
      </c>
      <c r="F130" s="43" t="s">
        <v>219</v>
      </c>
      <c r="G130" s="44" t="s">
        <v>2450</v>
      </c>
      <c r="H130" s="44" t="s">
        <v>220</v>
      </c>
      <c r="I130" s="45">
        <v>435670</v>
      </c>
      <c r="K130" s="40" t="s">
        <v>391</v>
      </c>
      <c r="L130" s="41" t="s">
        <v>392</v>
      </c>
      <c r="M130" s="35" t="str">
        <f t="shared" si="5"/>
        <v xml:space="preserve"> </v>
      </c>
      <c r="N130" s="46" t="str">
        <f t="shared" si="6"/>
        <v>4</v>
      </c>
      <c r="O130" s="46" t="str">
        <f t="shared" si="7"/>
        <v>G3</v>
      </c>
      <c r="P130" s="37" t="str">
        <f t="shared" si="8"/>
        <v xml:space="preserve"> </v>
      </c>
      <c r="Q130" s="37" t="str">
        <f t="shared" si="9"/>
        <v>SL</v>
      </c>
      <c r="R130" s="45">
        <v>444380</v>
      </c>
    </row>
    <row r="131" spans="2:18" x14ac:dyDescent="0.3">
      <c r="B131" s="40" t="s">
        <v>393</v>
      </c>
      <c r="C131" s="41" t="s">
        <v>394</v>
      </c>
      <c r="D131" s="42" t="s">
        <v>2450</v>
      </c>
      <c r="E131" s="36" t="s">
        <v>218</v>
      </c>
      <c r="F131" s="43" t="s">
        <v>219</v>
      </c>
      <c r="G131" s="44" t="s">
        <v>2450</v>
      </c>
      <c r="H131" s="44" t="s">
        <v>220</v>
      </c>
      <c r="I131" s="45">
        <v>32080</v>
      </c>
      <c r="K131" s="40" t="s">
        <v>393</v>
      </c>
      <c r="L131" s="41" t="s">
        <v>394</v>
      </c>
      <c r="M131" s="35" t="str">
        <f t="shared" si="5"/>
        <v xml:space="preserve"> </v>
      </c>
      <c r="N131" s="46" t="str">
        <f t="shared" si="6"/>
        <v>4</v>
      </c>
      <c r="O131" s="46" t="str">
        <f t="shared" si="7"/>
        <v>G3</v>
      </c>
      <c r="P131" s="37" t="str">
        <f t="shared" si="8"/>
        <v xml:space="preserve"> </v>
      </c>
      <c r="Q131" s="37" t="str">
        <f t="shared" si="9"/>
        <v>SL</v>
      </c>
      <c r="R131" s="45">
        <v>32720</v>
      </c>
    </row>
    <row r="132" spans="2:18" x14ac:dyDescent="0.3">
      <c r="B132" s="40" t="s">
        <v>396</v>
      </c>
      <c r="C132" s="41" t="s">
        <v>397</v>
      </c>
      <c r="D132" s="42" t="s">
        <v>2450</v>
      </c>
      <c r="E132" s="36" t="s">
        <v>218</v>
      </c>
      <c r="F132" s="43" t="s">
        <v>219</v>
      </c>
      <c r="G132" s="44" t="s">
        <v>2450</v>
      </c>
      <c r="H132" s="44" t="s">
        <v>220</v>
      </c>
      <c r="I132" s="45">
        <v>65450</v>
      </c>
      <c r="K132" s="40" t="s">
        <v>396</v>
      </c>
      <c r="L132" s="41" t="s">
        <v>397</v>
      </c>
      <c r="M132" s="35" t="str">
        <f t="shared" si="5"/>
        <v xml:space="preserve"> </v>
      </c>
      <c r="N132" s="46" t="str">
        <f t="shared" si="6"/>
        <v>4</v>
      </c>
      <c r="O132" s="46" t="str">
        <f t="shared" si="7"/>
        <v>G3</v>
      </c>
      <c r="P132" s="37" t="str">
        <f t="shared" si="8"/>
        <v xml:space="preserve"> </v>
      </c>
      <c r="Q132" s="37" t="str">
        <f t="shared" si="9"/>
        <v>SL</v>
      </c>
      <c r="R132" s="45">
        <v>66760</v>
      </c>
    </row>
    <row r="133" spans="2:18" x14ac:dyDescent="0.3">
      <c r="B133" s="40" t="s">
        <v>398</v>
      </c>
      <c r="C133" s="41" t="s">
        <v>399</v>
      </c>
      <c r="D133" s="42" t="s">
        <v>2450</v>
      </c>
      <c r="E133" s="36" t="s">
        <v>218</v>
      </c>
      <c r="F133" s="43" t="s">
        <v>219</v>
      </c>
      <c r="G133" s="44" t="s">
        <v>2450</v>
      </c>
      <c r="H133" s="44" t="s">
        <v>220</v>
      </c>
      <c r="I133" s="45">
        <v>251230</v>
      </c>
      <c r="K133" s="40" t="s">
        <v>398</v>
      </c>
      <c r="L133" s="41" t="s">
        <v>399</v>
      </c>
      <c r="M133" s="35" t="str">
        <f t="shared" ref="M133:M196" si="10">IFERROR(VLOOKUP($K133,$B$5:$H$1222,3,FALSE),"NO MATCH")</f>
        <v xml:space="preserve"> </v>
      </c>
      <c r="N133" s="46" t="str">
        <f t="shared" ref="N133:N196" si="11">IFERROR(VLOOKUP($K133,$B$5:$H$1222,4,FALSE),"NO MATCH")</f>
        <v>4</v>
      </c>
      <c r="O133" s="46" t="str">
        <f t="shared" ref="O133:O196" si="12">IFERROR(VLOOKUP($K133,$B$5:$H$1222,5,FALSE),"NO MATCH")</f>
        <v>G3</v>
      </c>
      <c r="P133" s="37" t="str">
        <f t="shared" ref="P133:P196" si="13">IFERROR(VLOOKUP($K133,$B$5:$H$1222,6,FALSE),"NO MATCH")</f>
        <v xml:space="preserve"> </v>
      </c>
      <c r="Q133" s="37" t="str">
        <f t="shared" ref="Q133:Q196" si="14">IFERROR(VLOOKUP($K133,$B$5:$H$1222,7,FALSE),"NO MATCH")</f>
        <v>SL</v>
      </c>
      <c r="R133" s="45">
        <v>256250</v>
      </c>
    </row>
    <row r="134" spans="2:18" x14ac:dyDescent="0.3">
      <c r="B134" s="40" t="s">
        <v>400</v>
      </c>
      <c r="C134" s="41" t="s">
        <v>401</v>
      </c>
      <c r="D134" s="42" t="s">
        <v>2450</v>
      </c>
      <c r="E134" s="36" t="s">
        <v>218</v>
      </c>
      <c r="F134" s="43" t="s">
        <v>219</v>
      </c>
      <c r="G134" s="44" t="s">
        <v>2450</v>
      </c>
      <c r="H134" s="44" t="s">
        <v>220</v>
      </c>
      <c r="I134" s="45">
        <v>1752250</v>
      </c>
      <c r="K134" s="40" t="s">
        <v>400</v>
      </c>
      <c r="L134" s="41" t="s">
        <v>401</v>
      </c>
      <c r="M134" s="35" t="str">
        <f t="shared" si="10"/>
        <v xml:space="preserve"> </v>
      </c>
      <c r="N134" s="46" t="str">
        <f t="shared" si="11"/>
        <v>4</v>
      </c>
      <c r="O134" s="46" t="str">
        <f t="shared" si="12"/>
        <v>G3</v>
      </c>
      <c r="P134" s="37" t="str">
        <f t="shared" si="13"/>
        <v xml:space="preserve"> </v>
      </c>
      <c r="Q134" s="37" t="str">
        <f t="shared" si="14"/>
        <v>SL</v>
      </c>
      <c r="R134" s="45">
        <v>1787300</v>
      </c>
    </row>
    <row r="135" spans="2:18" x14ac:dyDescent="0.3">
      <c r="B135" s="40" t="s">
        <v>402</v>
      </c>
      <c r="C135" s="41" t="s">
        <v>403</v>
      </c>
      <c r="D135" s="42" t="s">
        <v>2450</v>
      </c>
      <c r="E135" s="36" t="s">
        <v>218</v>
      </c>
      <c r="F135" s="43" t="s">
        <v>219</v>
      </c>
      <c r="G135" s="44" t="s">
        <v>2450</v>
      </c>
      <c r="H135" s="44" t="s">
        <v>220</v>
      </c>
      <c r="I135" s="45">
        <v>159450</v>
      </c>
      <c r="K135" s="40" t="s">
        <v>402</v>
      </c>
      <c r="L135" s="41" t="s">
        <v>403</v>
      </c>
      <c r="M135" s="35" t="str">
        <f t="shared" si="10"/>
        <v xml:space="preserve"> </v>
      </c>
      <c r="N135" s="46" t="str">
        <f t="shared" si="11"/>
        <v>4</v>
      </c>
      <c r="O135" s="46" t="str">
        <f t="shared" si="12"/>
        <v>G3</v>
      </c>
      <c r="P135" s="37" t="str">
        <f t="shared" si="13"/>
        <v xml:space="preserve"> </v>
      </c>
      <c r="Q135" s="37" t="str">
        <f t="shared" si="14"/>
        <v>SL</v>
      </c>
      <c r="R135" s="45">
        <v>162640</v>
      </c>
    </row>
    <row r="136" spans="2:18" x14ac:dyDescent="0.3">
      <c r="B136" s="40" t="s">
        <v>404</v>
      </c>
      <c r="C136" s="41" t="s">
        <v>405</v>
      </c>
      <c r="D136" s="42" t="s">
        <v>2450</v>
      </c>
      <c r="E136" s="36" t="s">
        <v>218</v>
      </c>
      <c r="F136" s="43" t="s">
        <v>219</v>
      </c>
      <c r="G136" s="44" t="s">
        <v>2450</v>
      </c>
      <c r="H136" s="44" t="s">
        <v>220</v>
      </c>
      <c r="I136" s="45">
        <v>1191140</v>
      </c>
      <c r="K136" s="40" t="s">
        <v>404</v>
      </c>
      <c r="L136" s="41" t="s">
        <v>405</v>
      </c>
      <c r="M136" s="35" t="str">
        <f t="shared" si="10"/>
        <v xml:space="preserve"> </v>
      </c>
      <c r="N136" s="46" t="str">
        <f t="shared" si="11"/>
        <v>4</v>
      </c>
      <c r="O136" s="46" t="str">
        <f t="shared" si="12"/>
        <v>G3</v>
      </c>
      <c r="P136" s="37" t="str">
        <f t="shared" si="13"/>
        <v xml:space="preserve"> </v>
      </c>
      <c r="Q136" s="37" t="str">
        <f t="shared" si="14"/>
        <v>SL</v>
      </c>
      <c r="R136" s="45">
        <v>1214960</v>
      </c>
    </row>
    <row r="137" spans="2:18" x14ac:dyDescent="0.3">
      <c r="B137" s="40" t="s">
        <v>406</v>
      </c>
      <c r="C137" s="41" t="s">
        <v>407</v>
      </c>
      <c r="D137" s="42" t="s">
        <v>2450</v>
      </c>
      <c r="E137" s="36" t="s">
        <v>218</v>
      </c>
      <c r="F137" s="43" t="s">
        <v>219</v>
      </c>
      <c r="G137" s="44" t="s">
        <v>2450</v>
      </c>
      <c r="H137" s="44" t="s">
        <v>220</v>
      </c>
      <c r="I137" s="45">
        <v>282750</v>
      </c>
      <c r="K137" s="40" t="s">
        <v>406</v>
      </c>
      <c r="L137" s="41" t="s">
        <v>407</v>
      </c>
      <c r="M137" s="35" t="str">
        <f t="shared" si="10"/>
        <v xml:space="preserve"> </v>
      </c>
      <c r="N137" s="46" t="str">
        <f t="shared" si="11"/>
        <v>4</v>
      </c>
      <c r="O137" s="46" t="str">
        <f t="shared" si="12"/>
        <v>G3</v>
      </c>
      <c r="P137" s="37" t="str">
        <f t="shared" si="13"/>
        <v xml:space="preserve"> </v>
      </c>
      <c r="Q137" s="37" t="str">
        <f t="shared" si="14"/>
        <v>SL</v>
      </c>
      <c r="R137" s="45">
        <v>288410</v>
      </c>
    </row>
    <row r="138" spans="2:18" x14ac:dyDescent="0.3">
      <c r="B138" s="40" t="s">
        <v>408</v>
      </c>
      <c r="C138" s="41" t="s">
        <v>317</v>
      </c>
      <c r="D138" s="42" t="s">
        <v>2450</v>
      </c>
      <c r="E138" s="36" t="s">
        <v>218</v>
      </c>
      <c r="F138" s="43" t="s">
        <v>225</v>
      </c>
      <c r="G138" s="44" t="s">
        <v>2450</v>
      </c>
      <c r="H138" s="44" t="s">
        <v>220</v>
      </c>
      <c r="I138" s="45">
        <v>410</v>
      </c>
      <c r="K138" s="40" t="s">
        <v>408</v>
      </c>
      <c r="L138" s="41" t="s">
        <v>317</v>
      </c>
      <c r="M138" s="35" t="str">
        <f t="shared" si="10"/>
        <v xml:space="preserve"> </v>
      </c>
      <c r="N138" s="46" t="str">
        <f t="shared" si="11"/>
        <v>4</v>
      </c>
      <c r="O138" s="46" t="str">
        <f t="shared" si="12"/>
        <v>E4</v>
      </c>
      <c r="P138" s="37" t="str">
        <f t="shared" si="13"/>
        <v xml:space="preserve"> </v>
      </c>
      <c r="Q138" s="37" t="str">
        <f t="shared" si="14"/>
        <v>SL</v>
      </c>
      <c r="R138" s="45">
        <v>420</v>
      </c>
    </row>
    <row r="139" spans="2:18" x14ac:dyDescent="0.3">
      <c r="B139" s="40" t="s">
        <v>409</v>
      </c>
      <c r="C139" s="41" t="s">
        <v>227</v>
      </c>
      <c r="D139" s="42" t="s">
        <v>2450</v>
      </c>
      <c r="E139" s="36" t="s">
        <v>218</v>
      </c>
      <c r="F139" s="43" t="s">
        <v>219</v>
      </c>
      <c r="G139" s="44" t="s">
        <v>2450</v>
      </c>
      <c r="H139" s="44" t="s">
        <v>220</v>
      </c>
      <c r="I139" s="45">
        <v>285990</v>
      </c>
      <c r="K139" s="40" t="s">
        <v>409</v>
      </c>
      <c r="L139" s="41" t="s">
        <v>227</v>
      </c>
      <c r="M139" s="35" t="str">
        <f t="shared" si="10"/>
        <v xml:space="preserve"> </v>
      </c>
      <c r="N139" s="46" t="str">
        <f t="shared" si="11"/>
        <v>4</v>
      </c>
      <c r="O139" s="46" t="str">
        <f t="shared" si="12"/>
        <v>G3</v>
      </c>
      <c r="P139" s="37" t="str">
        <f t="shared" si="13"/>
        <v xml:space="preserve"> </v>
      </c>
      <c r="Q139" s="37" t="str">
        <f t="shared" si="14"/>
        <v>SL</v>
      </c>
      <c r="R139" s="45">
        <v>291710</v>
      </c>
    </row>
    <row r="140" spans="2:18" x14ac:dyDescent="0.3">
      <c r="B140" s="40" t="s">
        <v>410</v>
      </c>
      <c r="C140" s="41" t="s">
        <v>250</v>
      </c>
      <c r="D140" s="42" t="s">
        <v>2450</v>
      </c>
      <c r="E140" s="36" t="s">
        <v>218</v>
      </c>
      <c r="F140" s="43" t="s">
        <v>219</v>
      </c>
      <c r="G140" s="44" t="s">
        <v>251</v>
      </c>
      <c r="H140" s="44" t="s">
        <v>220</v>
      </c>
      <c r="I140" s="45">
        <v>89020</v>
      </c>
      <c r="K140" s="40" t="s">
        <v>410</v>
      </c>
      <c r="L140" s="41" t="s">
        <v>250</v>
      </c>
      <c r="M140" s="35" t="str">
        <f t="shared" si="10"/>
        <v xml:space="preserve"> </v>
      </c>
      <c r="N140" s="46" t="str">
        <f t="shared" si="11"/>
        <v>4</v>
      </c>
      <c r="O140" s="46" t="str">
        <f t="shared" si="12"/>
        <v>G3</v>
      </c>
      <c r="P140" s="37" t="str">
        <f t="shared" si="13"/>
        <v>Y</v>
      </c>
      <c r="Q140" s="37" t="str">
        <f t="shared" si="14"/>
        <v>SL</v>
      </c>
      <c r="R140" s="45">
        <v>90800</v>
      </c>
    </row>
    <row r="141" spans="2:18" x14ac:dyDescent="0.3">
      <c r="B141" s="40" t="s">
        <v>411</v>
      </c>
      <c r="C141" s="41" t="s">
        <v>412</v>
      </c>
      <c r="D141" s="42" t="s">
        <v>2450</v>
      </c>
      <c r="E141" s="36" t="s">
        <v>232</v>
      </c>
      <c r="F141" s="43" t="s">
        <v>233</v>
      </c>
      <c r="G141" s="44" t="s">
        <v>2450</v>
      </c>
      <c r="H141" s="44" t="s">
        <v>220</v>
      </c>
      <c r="I141" s="45">
        <v>73140</v>
      </c>
      <c r="K141" s="40" t="s">
        <v>411</v>
      </c>
      <c r="L141" s="41" t="s">
        <v>412</v>
      </c>
      <c r="M141" s="35" t="str">
        <f t="shared" si="10"/>
        <v xml:space="preserve"> </v>
      </c>
      <c r="N141" s="46" t="str">
        <f t="shared" si="11"/>
        <v>1</v>
      </c>
      <c r="O141" s="46" t="str">
        <f t="shared" si="12"/>
        <v>G1</v>
      </c>
      <c r="P141" s="37" t="str">
        <f t="shared" si="13"/>
        <v xml:space="preserve"> </v>
      </c>
      <c r="Q141" s="37" t="str">
        <f t="shared" si="14"/>
        <v>SL</v>
      </c>
      <c r="R141" s="45">
        <v>74600</v>
      </c>
    </row>
    <row r="142" spans="2:18" x14ac:dyDescent="0.3">
      <c r="B142" s="40" t="s">
        <v>413</v>
      </c>
      <c r="C142" s="41" t="s">
        <v>414</v>
      </c>
      <c r="D142" s="42" t="s">
        <v>2450</v>
      </c>
      <c r="E142" s="36" t="s">
        <v>232</v>
      </c>
      <c r="F142" s="43" t="s">
        <v>233</v>
      </c>
      <c r="G142" s="44" t="s">
        <v>2450</v>
      </c>
      <c r="H142" s="44" t="s">
        <v>220</v>
      </c>
      <c r="I142" s="45">
        <v>113260</v>
      </c>
      <c r="K142" s="40" t="s">
        <v>413</v>
      </c>
      <c r="L142" s="41" t="s">
        <v>414</v>
      </c>
      <c r="M142" s="35" t="str">
        <f t="shared" si="10"/>
        <v xml:space="preserve"> </v>
      </c>
      <c r="N142" s="46" t="str">
        <f t="shared" si="11"/>
        <v>1</v>
      </c>
      <c r="O142" s="46" t="str">
        <f t="shared" si="12"/>
        <v>G1</v>
      </c>
      <c r="P142" s="37" t="str">
        <f t="shared" si="13"/>
        <v xml:space="preserve"> </v>
      </c>
      <c r="Q142" s="37" t="str">
        <f t="shared" si="14"/>
        <v>SL</v>
      </c>
      <c r="R142" s="45">
        <v>115530</v>
      </c>
    </row>
    <row r="143" spans="2:18" x14ac:dyDescent="0.3">
      <c r="B143" s="40" t="s">
        <v>415</v>
      </c>
      <c r="C143" s="41" t="s">
        <v>299</v>
      </c>
      <c r="D143" s="42" t="s">
        <v>2450</v>
      </c>
      <c r="E143" s="36" t="s">
        <v>232</v>
      </c>
      <c r="F143" s="43" t="s">
        <v>233</v>
      </c>
      <c r="G143" s="44" t="s">
        <v>2450</v>
      </c>
      <c r="H143" s="44" t="s">
        <v>220</v>
      </c>
      <c r="I143" s="45">
        <v>428720</v>
      </c>
      <c r="K143" s="40" t="s">
        <v>415</v>
      </c>
      <c r="L143" s="41" t="s">
        <v>299</v>
      </c>
      <c r="M143" s="35" t="str">
        <f t="shared" si="10"/>
        <v xml:space="preserve"> </v>
      </c>
      <c r="N143" s="46" t="str">
        <f t="shared" si="11"/>
        <v>1</v>
      </c>
      <c r="O143" s="46" t="str">
        <f t="shared" si="12"/>
        <v>G1</v>
      </c>
      <c r="P143" s="37" t="str">
        <f t="shared" si="13"/>
        <v xml:space="preserve"> </v>
      </c>
      <c r="Q143" s="37" t="str">
        <f t="shared" si="14"/>
        <v>SL</v>
      </c>
      <c r="R143" s="45">
        <v>437290</v>
      </c>
    </row>
    <row r="144" spans="2:18" x14ac:dyDescent="0.3">
      <c r="B144" s="40" t="s">
        <v>416</v>
      </c>
      <c r="C144" s="41" t="s">
        <v>235</v>
      </c>
      <c r="D144" s="42" t="s">
        <v>2450</v>
      </c>
      <c r="E144" s="36" t="s">
        <v>232</v>
      </c>
      <c r="F144" s="43" t="s">
        <v>233</v>
      </c>
      <c r="G144" s="44" t="s">
        <v>2450</v>
      </c>
      <c r="H144" s="44" t="s">
        <v>220</v>
      </c>
      <c r="I144" s="45">
        <v>2510</v>
      </c>
      <c r="K144" s="40" t="s">
        <v>416</v>
      </c>
      <c r="L144" s="41" t="s">
        <v>235</v>
      </c>
      <c r="M144" s="35" t="str">
        <f t="shared" si="10"/>
        <v xml:space="preserve"> </v>
      </c>
      <c r="N144" s="46" t="str">
        <f t="shared" si="11"/>
        <v>1</v>
      </c>
      <c r="O144" s="46" t="str">
        <f t="shared" si="12"/>
        <v>G1</v>
      </c>
      <c r="P144" s="37" t="str">
        <f t="shared" si="13"/>
        <v xml:space="preserve"> </v>
      </c>
      <c r="Q144" s="37" t="str">
        <f t="shared" si="14"/>
        <v>SL</v>
      </c>
      <c r="R144" s="45">
        <v>2560</v>
      </c>
    </row>
    <row r="145" spans="2:18" x14ac:dyDescent="0.3">
      <c r="B145" s="40" t="s">
        <v>417</v>
      </c>
      <c r="C145" s="41" t="s">
        <v>237</v>
      </c>
      <c r="D145" s="42" t="s">
        <v>2450</v>
      </c>
      <c r="E145" s="36" t="s">
        <v>232</v>
      </c>
      <c r="F145" s="43" t="s">
        <v>233</v>
      </c>
      <c r="G145" s="44" t="s">
        <v>2450</v>
      </c>
      <c r="H145" s="44" t="s">
        <v>220</v>
      </c>
      <c r="I145" s="45">
        <v>89190</v>
      </c>
      <c r="K145" s="40" t="s">
        <v>417</v>
      </c>
      <c r="L145" s="41" t="s">
        <v>237</v>
      </c>
      <c r="M145" s="35" t="str">
        <f t="shared" si="10"/>
        <v xml:space="preserve"> </v>
      </c>
      <c r="N145" s="46" t="str">
        <f t="shared" si="11"/>
        <v>1</v>
      </c>
      <c r="O145" s="46" t="str">
        <f t="shared" si="12"/>
        <v>G1</v>
      </c>
      <c r="P145" s="37" t="str">
        <f t="shared" si="13"/>
        <v xml:space="preserve"> </v>
      </c>
      <c r="Q145" s="37" t="str">
        <f t="shared" si="14"/>
        <v>SL</v>
      </c>
      <c r="R145" s="45">
        <v>90970</v>
      </c>
    </row>
    <row r="146" spans="2:18" x14ac:dyDescent="0.3">
      <c r="B146" s="40" t="s">
        <v>418</v>
      </c>
      <c r="C146" s="41" t="s">
        <v>239</v>
      </c>
      <c r="D146" s="42" t="s">
        <v>2450</v>
      </c>
      <c r="E146" s="36" t="s">
        <v>232</v>
      </c>
      <c r="F146" s="43" t="s">
        <v>233</v>
      </c>
      <c r="G146" s="44" t="s">
        <v>2450</v>
      </c>
      <c r="H146" s="44" t="s">
        <v>220</v>
      </c>
      <c r="I146" s="45">
        <v>1020</v>
      </c>
      <c r="K146" s="40" t="s">
        <v>418</v>
      </c>
      <c r="L146" s="41" t="s">
        <v>239</v>
      </c>
      <c r="M146" s="35" t="str">
        <f t="shared" si="10"/>
        <v xml:space="preserve"> </v>
      </c>
      <c r="N146" s="46" t="str">
        <f t="shared" si="11"/>
        <v>1</v>
      </c>
      <c r="O146" s="46" t="str">
        <f t="shared" si="12"/>
        <v>G1</v>
      </c>
      <c r="P146" s="37" t="str">
        <f t="shared" si="13"/>
        <v xml:space="preserve"> </v>
      </c>
      <c r="Q146" s="37" t="str">
        <f t="shared" si="14"/>
        <v>SL</v>
      </c>
      <c r="R146" s="45">
        <v>1040</v>
      </c>
    </row>
    <row r="147" spans="2:18" x14ac:dyDescent="0.3">
      <c r="B147" s="40" t="s">
        <v>419</v>
      </c>
      <c r="C147" s="41" t="s">
        <v>217</v>
      </c>
      <c r="D147" s="42" t="s">
        <v>2450</v>
      </c>
      <c r="E147" s="36" t="s">
        <v>218</v>
      </c>
      <c r="F147" s="43" t="s">
        <v>219</v>
      </c>
      <c r="G147" s="44" t="s">
        <v>2450</v>
      </c>
      <c r="H147" s="44" t="s">
        <v>220</v>
      </c>
      <c r="I147" s="45">
        <v>479070</v>
      </c>
      <c r="K147" s="40" t="s">
        <v>419</v>
      </c>
      <c r="L147" s="41" t="s">
        <v>217</v>
      </c>
      <c r="M147" s="35" t="str">
        <f t="shared" si="10"/>
        <v xml:space="preserve"> </v>
      </c>
      <c r="N147" s="46" t="str">
        <f t="shared" si="11"/>
        <v>4</v>
      </c>
      <c r="O147" s="46" t="str">
        <f t="shared" si="12"/>
        <v>G3</v>
      </c>
      <c r="P147" s="37" t="str">
        <f t="shared" si="13"/>
        <v xml:space="preserve"> </v>
      </c>
      <c r="Q147" s="37" t="str">
        <f t="shared" si="14"/>
        <v>SL</v>
      </c>
      <c r="R147" s="45">
        <v>488650</v>
      </c>
    </row>
    <row r="148" spans="2:18" x14ac:dyDescent="0.3">
      <c r="B148" s="40" t="s">
        <v>420</v>
      </c>
      <c r="C148" s="41" t="s">
        <v>421</v>
      </c>
      <c r="D148" s="42" t="s">
        <v>2450</v>
      </c>
      <c r="E148" s="36" t="s">
        <v>218</v>
      </c>
      <c r="F148" s="43" t="s">
        <v>219</v>
      </c>
      <c r="G148" s="44" t="s">
        <v>2450</v>
      </c>
      <c r="H148" s="44" t="s">
        <v>220</v>
      </c>
      <c r="I148" s="45">
        <v>14720</v>
      </c>
      <c r="K148" s="40" t="s">
        <v>420</v>
      </c>
      <c r="L148" s="41" t="s">
        <v>421</v>
      </c>
      <c r="M148" s="35" t="str">
        <f t="shared" si="10"/>
        <v xml:space="preserve"> </v>
      </c>
      <c r="N148" s="46" t="str">
        <f t="shared" si="11"/>
        <v>4</v>
      </c>
      <c r="O148" s="46" t="str">
        <f t="shared" si="12"/>
        <v>G3</v>
      </c>
      <c r="P148" s="37" t="str">
        <f t="shared" si="13"/>
        <v xml:space="preserve"> </v>
      </c>
      <c r="Q148" s="37" t="str">
        <f t="shared" si="14"/>
        <v>SL</v>
      </c>
      <c r="R148" s="45">
        <v>15010</v>
      </c>
    </row>
    <row r="149" spans="2:18" x14ac:dyDescent="0.3">
      <c r="B149" s="40" t="s">
        <v>422</v>
      </c>
      <c r="C149" s="41" t="s">
        <v>423</v>
      </c>
      <c r="D149" s="42" t="s">
        <v>2450</v>
      </c>
      <c r="E149" s="36" t="s">
        <v>218</v>
      </c>
      <c r="F149" s="43" t="s">
        <v>219</v>
      </c>
      <c r="G149" s="44" t="s">
        <v>2450</v>
      </c>
      <c r="H149" s="44" t="s">
        <v>220</v>
      </c>
      <c r="I149" s="45">
        <v>169390</v>
      </c>
      <c r="K149" s="40" t="s">
        <v>422</v>
      </c>
      <c r="L149" s="41" t="s">
        <v>423</v>
      </c>
      <c r="M149" s="35" t="str">
        <f t="shared" si="10"/>
        <v xml:space="preserve"> </v>
      </c>
      <c r="N149" s="46" t="str">
        <f t="shared" si="11"/>
        <v>4</v>
      </c>
      <c r="O149" s="46" t="str">
        <f t="shared" si="12"/>
        <v>G3</v>
      </c>
      <c r="P149" s="37" t="str">
        <f t="shared" si="13"/>
        <v xml:space="preserve"> </v>
      </c>
      <c r="Q149" s="37" t="str">
        <f t="shared" si="14"/>
        <v>SL</v>
      </c>
      <c r="R149" s="45">
        <v>172780</v>
      </c>
    </row>
    <row r="150" spans="2:18" x14ac:dyDescent="0.3">
      <c r="B150" s="40" t="s">
        <v>424</v>
      </c>
      <c r="C150" s="41" t="s">
        <v>394</v>
      </c>
      <c r="D150" s="42" t="s">
        <v>2450</v>
      </c>
      <c r="E150" s="36" t="s">
        <v>218</v>
      </c>
      <c r="F150" s="43" t="s">
        <v>219</v>
      </c>
      <c r="G150" s="44" t="s">
        <v>2450</v>
      </c>
      <c r="H150" s="44" t="s">
        <v>220</v>
      </c>
      <c r="I150" s="45">
        <v>10010</v>
      </c>
      <c r="K150" s="40" t="s">
        <v>424</v>
      </c>
      <c r="L150" s="41" t="s">
        <v>394</v>
      </c>
      <c r="M150" s="35" t="str">
        <f t="shared" si="10"/>
        <v xml:space="preserve"> </v>
      </c>
      <c r="N150" s="46" t="str">
        <f t="shared" si="11"/>
        <v>4</v>
      </c>
      <c r="O150" s="46" t="str">
        <f t="shared" si="12"/>
        <v>G3</v>
      </c>
      <c r="P150" s="37" t="str">
        <f t="shared" si="13"/>
        <v xml:space="preserve"> </v>
      </c>
      <c r="Q150" s="37" t="str">
        <f t="shared" si="14"/>
        <v>SL</v>
      </c>
      <c r="R150" s="45">
        <v>10210</v>
      </c>
    </row>
    <row r="151" spans="2:18" x14ac:dyDescent="0.3">
      <c r="B151" s="40" t="s">
        <v>425</v>
      </c>
      <c r="C151" s="41" t="s">
        <v>395</v>
      </c>
      <c r="D151" s="42" t="s">
        <v>2450</v>
      </c>
      <c r="E151" s="36" t="s">
        <v>218</v>
      </c>
      <c r="F151" s="43" t="s">
        <v>219</v>
      </c>
      <c r="G151" s="44" t="s">
        <v>2450</v>
      </c>
      <c r="H151" s="44" t="s">
        <v>220</v>
      </c>
      <c r="I151" s="45">
        <v>1498290</v>
      </c>
      <c r="K151" s="40" t="s">
        <v>425</v>
      </c>
      <c r="L151" s="41" t="s">
        <v>395</v>
      </c>
      <c r="M151" s="35" t="str">
        <f t="shared" si="10"/>
        <v xml:space="preserve"> </v>
      </c>
      <c r="N151" s="46" t="str">
        <f t="shared" si="11"/>
        <v>4</v>
      </c>
      <c r="O151" s="46" t="str">
        <f t="shared" si="12"/>
        <v>G3</v>
      </c>
      <c r="P151" s="37" t="str">
        <f t="shared" si="13"/>
        <v xml:space="preserve"> </v>
      </c>
      <c r="Q151" s="37" t="str">
        <f t="shared" si="14"/>
        <v>SL</v>
      </c>
      <c r="R151" s="45">
        <v>1528260</v>
      </c>
    </row>
    <row r="152" spans="2:18" x14ac:dyDescent="0.3">
      <c r="B152" s="40" t="s">
        <v>426</v>
      </c>
      <c r="C152" s="41" t="s">
        <v>427</v>
      </c>
      <c r="D152" s="42" t="s">
        <v>2450</v>
      </c>
      <c r="E152" s="36" t="s">
        <v>218</v>
      </c>
      <c r="F152" s="43" t="s">
        <v>219</v>
      </c>
      <c r="G152" s="44" t="s">
        <v>2450</v>
      </c>
      <c r="H152" s="44" t="s">
        <v>220</v>
      </c>
      <c r="I152" s="45">
        <v>4270</v>
      </c>
      <c r="K152" s="40" t="s">
        <v>426</v>
      </c>
      <c r="L152" s="41" t="s">
        <v>427</v>
      </c>
      <c r="M152" s="35" t="str">
        <f t="shared" si="10"/>
        <v xml:space="preserve"> </v>
      </c>
      <c r="N152" s="46" t="str">
        <f t="shared" si="11"/>
        <v>4</v>
      </c>
      <c r="O152" s="46" t="str">
        <f t="shared" si="12"/>
        <v>G3</v>
      </c>
      <c r="P152" s="37" t="str">
        <f t="shared" si="13"/>
        <v xml:space="preserve"> </v>
      </c>
      <c r="Q152" s="37" t="str">
        <f t="shared" si="14"/>
        <v>SL</v>
      </c>
      <c r="R152" s="45">
        <v>4360</v>
      </c>
    </row>
    <row r="153" spans="2:18" x14ac:dyDescent="0.3">
      <c r="B153" s="40" t="s">
        <v>428</v>
      </c>
      <c r="C153" s="41" t="s">
        <v>429</v>
      </c>
      <c r="D153" s="42" t="s">
        <v>2450</v>
      </c>
      <c r="E153" s="36" t="s">
        <v>218</v>
      </c>
      <c r="F153" s="43" t="s">
        <v>219</v>
      </c>
      <c r="G153" s="44" t="s">
        <v>2450</v>
      </c>
      <c r="H153" s="44" t="s">
        <v>220</v>
      </c>
      <c r="I153" s="45">
        <v>328170</v>
      </c>
      <c r="K153" s="40" t="s">
        <v>428</v>
      </c>
      <c r="L153" s="41" t="s">
        <v>429</v>
      </c>
      <c r="M153" s="35" t="str">
        <f t="shared" si="10"/>
        <v xml:space="preserve"> </v>
      </c>
      <c r="N153" s="46" t="str">
        <f t="shared" si="11"/>
        <v>4</v>
      </c>
      <c r="O153" s="46" t="str">
        <f t="shared" si="12"/>
        <v>G3</v>
      </c>
      <c r="P153" s="37" t="str">
        <f t="shared" si="13"/>
        <v xml:space="preserve"> </v>
      </c>
      <c r="Q153" s="37" t="str">
        <f t="shared" si="14"/>
        <v>SL</v>
      </c>
      <c r="R153" s="45">
        <v>334730</v>
      </c>
    </row>
    <row r="154" spans="2:18" x14ac:dyDescent="0.3">
      <c r="B154" s="40" t="s">
        <v>430</v>
      </c>
      <c r="C154" s="41" t="s">
        <v>431</v>
      </c>
      <c r="D154" s="42" t="s">
        <v>2450</v>
      </c>
      <c r="E154" s="36" t="s">
        <v>218</v>
      </c>
      <c r="F154" s="43" t="s">
        <v>219</v>
      </c>
      <c r="G154" s="44" t="s">
        <v>2450</v>
      </c>
      <c r="H154" s="44" t="s">
        <v>220</v>
      </c>
      <c r="I154" s="45">
        <v>62820</v>
      </c>
      <c r="K154" s="40" t="s">
        <v>430</v>
      </c>
      <c r="L154" s="41" t="s">
        <v>431</v>
      </c>
      <c r="M154" s="35" t="str">
        <f t="shared" si="10"/>
        <v xml:space="preserve"> </v>
      </c>
      <c r="N154" s="46" t="str">
        <f t="shared" si="11"/>
        <v>4</v>
      </c>
      <c r="O154" s="46" t="str">
        <f t="shared" si="12"/>
        <v>G3</v>
      </c>
      <c r="P154" s="37" t="str">
        <f t="shared" si="13"/>
        <v xml:space="preserve"> </v>
      </c>
      <c r="Q154" s="37" t="str">
        <f t="shared" si="14"/>
        <v>SL</v>
      </c>
      <c r="R154" s="45">
        <v>64080</v>
      </c>
    </row>
    <row r="155" spans="2:18" x14ac:dyDescent="0.3">
      <c r="B155" s="40" t="s">
        <v>432</v>
      </c>
      <c r="C155" s="41" t="s">
        <v>227</v>
      </c>
      <c r="D155" s="42" t="s">
        <v>2450</v>
      </c>
      <c r="E155" s="36" t="s">
        <v>218</v>
      </c>
      <c r="F155" s="43" t="s">
        <v>219</v>
      </c>
      <c r="G155" s="44" t="s">
        <v>2450</v>
      </c>
      <c r="H155" s="44" t="s">
        <v>220</v>
      </c>
      <c r="I155" s="45">
        <v>192670</v>
      </c>
      <c r="K155" s="40" t="s">
        <v>432</v>
      </c>
      <c r="L155" s="41" t="s">
        <v>227</v>
      </c>
      <c r="M155" s="35" t="str">
        <f t="shared" si="10"/>
        <v xml:space="preserve"> </v>
      </c>
      <c r="N155" s="46" t="str">
        <f t="shared" si="11"/>
        <v>4</v>
      </c>
      <c r="O155" s="46" t="str">
        <f t="shared" si="12"/>
        <v>G3</v>
      </c>
      <c r="P155" s="37" t="str">
        <f t="shared" si="13"/>
        <v xml:space="preserve"> </v>
      </c>
      <c r="Q155" s="37" t="str">
        <f t="shared" si="14"/>
        <v>SL</v>
      </c>
      <c r="R155" s="45">
        <v>196520</v>
      </c>
    </row>
    <row r="156" spans="2:18" x14ac:dyDescent="0.3">
      <c r="B156" s="40" t="s">
        <v>433</v>
      </c>
      <c r="C156" s="41" t="s">
        <v>2063</v>
      </c>
      <c r="D156" s="42" t="s">
        <v>2450</v>
      </c>
      <c r="E156" s="36" t="s">
        <v>232</v>
      </c>
      <c r="F156" s="43" t="s">
        <v>233</v>
      </c>
      <c r="G156" s="44" t="s">
        <v>2450</v>
      </c>
      <c r="H156" s="44" t="s">
        <v>220</v>
      </c>
      <c r="I156" s="45">
        <v>133080</v>
      </c>
      <c r="K156" s="40" t="s">
        <v>433</v>
      </c>
      <c r="L156" s="41" t="s">
        <v>2063</v>
      </c>
      <c r="M156" s="35" t="str">
        <f t="shared" si="10"/>
        <v xml:space="preserve"> </v>
      </c>
      <c r="N156" s="46" t="str">
        <f t="shared" si="11"/>
        <v>1</v>
      </c>
      <c r="O156" s="46" t="str">
        <f t="shared" si="12"/>
        <v>G1</v>
      </c>
      <c r="P156" s="37" t="str">
        <f t="shared" si="13"/>
        <v xml:space="preserve"> </v>
      </c>
      <c r="Q156" s="37" t="str">
        <f t="shared" si="14"/>
        <v>SL</v>
      </c>
      <c r="R156" s="45">
        <v>135740</v>
      </c>
    </row>
    <row r="157" spans="2:18" x14ac:dyDescent="0.3">
      <c r="B157" s="40" t="s">
        <v>434</v>
      </c>
      <c r="C157" s="41" t="s">
        <v>2063</v>
      </c>
      <c r="D157" s="42" t="s">
        <v>2450</v>
      </c>
      <c r="E157" s="36" t="s">
        <v>232</v>
      </c>
      <c r="F157" s="43" t="s">
        <v>233</v>
      </c>
      <c r="G157" s="44" t="s">
        <v>2450</v>
      </c>
      <c r="H157" s="44" t="s">
        <v>220</v>
      </c>
      <c r="I157" s="45">
        <v>292830</v>
      </c>
      <c r="K157" s="40" t="s">
        <v>434</v>
      </c>
      <c r="L157" s="41" t="s">
        <v>2063</v>
      </c>
      <c r="M157" s="35" t="str">
        <f t="shared" si="10"/>
        <v xml:space="preserve"> </v>
      </c>
      <c r="N157" s="46" t="str">
        <f t="shared" si="11"/>
        <v>1</v>
      </c>
      <c r="O157" s="46" t="str">
        <f t="shared" si="12"/>
        <v>G1</v>
      </c>
      <c r="P157" s="37" t="str">
        <f t="shared" si="13"/>
        <v xml:space="preserve"> </v>
      </c>
      <c r="Q157" s="37" t="str">
        <f t="shared" si="14"/>
        <v>SL</v>
      </c>
      <c r="R157" s="45">
        <v>298690</v>
      </c>
    </row>
    <row r="158" spans="2:18" x14ac:dyDescent="0.3">
      <c r="B158" s="40" t="s">
        <v>435</v>
      </c>
      <c r="C158" s="41" t="s">
        <v>2063</v>
      </c>
      <c r="D158" s="42" t="s">
        <v>2450</v>
      </c>
      <c r="E158" s="36" t="s">
        <v>232</v>
      </c>
      <c r="F158" s="43" t="s">
        <v>233</v>
      </c>
      <c r="G158" s="44" t="s">
        <v>2450</v>
      </c>
      <c r="H158" s="44" t="s">
        <v>220</v>
      </c>
      <c r="I158" s="45">
        <v>38260</v>
      </c>
      <c r="K158" s="40" t="s">
        <v>435</v>
      </c>
      <c r="L158" s="41" t="s">
        <v>2063</v>
      </c>
      <c r="M158" s="35" t="str">
        <f t="shared" si="10"/>
        <v xml:space="preserve"> </v>
      </c>
      <c r="N158" s="46" t="str">
        <f t="shared" si="11"/>
        <v>1</v>
      </c>
      <c r="O158" s="46" t="str">
        <f t="shared" si="12"/>
        <v>G1</v>
      </c>
      <c r="P158" s="37" t="str">
        <f t="shared" si="13"/>
        <v xml:space="preserve"> </v>
      </c>
      <c r="Q158" s="37" t="str">
        <f t="shared" si="14"/>
        <v>SL</v>
      </c>
      <c r="R158" s="45">
        <v>39030</v>
      </c>
    </row>
    <row r="159" spans="2:18" x14ac:dyDescent="0.3">
      <c r="B159" s="40" t="s">
        <v>436</v>
      </c>
      <c r="C159" s="41" t="s">
        <v>2063</v>
      </c>
      <c r="D159" s="42" t="s">
        <v>2450</v>
      </c>
      <c r="E159" s="36" t="s">
        <v>232</v>
      </c>
      <c r="F159" s="43" t="s">
        <v>233</v>
      </c>
      <c r="G159" s="44" t="s">
        <v>2450</v>
      </c>
      <c r="H159" s="44" t="s">
        <v>220</v>
      </c>
      <c r="I159" s="45">
        <v>41760</v>
      </c>
      <c r="K159" s="40" t="s">
        <v>436</v>
      </c>
      <c r="L159" s="41" t="s">
        <v>2063</v>
      </c>
      <c r="M159" s="35" t="str">
        <f t="shared" si="10"/>
        <v xml:space="preserve"> </v>
      </c>
      <c r="N159" s="46" t="str">
        <f t="shared" si="11"/>
        <v>1</v>
      </c>
      <c r="O159" s="46" t="str">
        <f t="shared" si="12"/>
        <v>G1</v>
      </c>
      <c r="P159" s="37" t="str">
        <f t="shared" si="13"/>
        <v xml:space="preserve"> </v>
      </c>
      <c r="Q159" s="37" t="str">
        <f t="shared" si="14"/>
        <v>SL</v>
      </c>
      <c r="R159" s="45">
        <v>42600</v>
      </c>
    </row>
    <row r="160" spans="2:18" x14ac:dyDescent="0.3">
      <c r="B160" s="40" t="s">
        <v>437</v>
      </c>
      <c r="C160" s="41" t="s">
        <v>2063</v>
      </c>
      <c r="D160" s="42" t="s">
        <v>2450</v>
      </c>
      <c r="E160" s="36" t="s">
        <v>232</v>
      </c>
      <c r="F160" s="43" t="s">
        <v>233</v>
      </c>
      <c r="G160" s="44" t="s">
        <v>2450</v>
      </c>
      <c r="H160" s="44" t="s">
        <v>220</v>
      </c>
      <c r="I160" s="45">
        <v>132450</v>
      </c>
      <c r="K160" s="40" t="s">
        <v>437</v>
      </c>
      <c r="L160" s="41" t="s">
        <v>2063</v>
      </c>
      <c r="M160" s="35" t="str">
        <f t="shared" si="10"/>
        <v xml:space="preserve"> </v>
      </c>
      <c r="N160" s="46" t="str">
        <f t="shared" si="11"/>
        <v>1</v>
      </c>
      <c r="O160" s="46" t="str">
        <f t="shared" si="12"/>
        <v>G1</v>
      </c>
      <c r="P160" s="37" t="str">
        <f t="shared" si="13"/>
        <v xml:space="preserve"> </v>
      </c>
      <c r="Q160" s="37" t="str">
        <f t="shared" si="14"/>
        <v>SL</v>
      </c>
      <c r="R160" s="45">
        <v>135100</v>
      </c>
    </row>
    <row r="161" spans="2:18" x14ac:dyDescent="0.3">
      <c r="B161" s="40" t="s">
        <v>438</v>
      </c>
      <c r="C161" s="41" t="s">
        <v>2063</v>
      </c>
      <c r="D161" s="42" t="s">
        <v>2450</v>
      </c>
      <c r="E161" s="36" t="s">
        <v>232</v>
      </c>
      <c r="F161" s="43" t="s">
        <v>233</v>
      </c>
      <c r="G161" s="44" t="s">
        <v>2450</v>
      </c>
      <c r="H161" s="44" t="s">
        <v>220</v>
      </c>
      <c r="I161" s="45">
        <v>72290</v>
      </c>
      <c r="K161" s="40" t="s">
        <v>438</v>
      </c>
      <c r="L161" s="41" t="s">
        <v>2063</v>
      </c>
      <c r="M161" s="35" t="str">
        <f t="shared" si="10"/>
        <v xml:space="preserve"> </v>
      </c>
      <c r="N161" s="46" t="str">
        <f t="shared" si="11"/>
        <v>1</v>
      </c>
      <c r="O161" s="46" t="str">
        <f t="shared" si="12"/>
        <v>G1</v>
      </c>
      <c r="P161" s="37" t="str">
        <f t="shared" si="13"/>
        <v xml:space="preserve"> </v>
      </c>
      <c r="Q161" s="37" t="str">
        <f t="shared" si="14"/>
        <v>SL</v>
      </c>
      <c r="R161" s="45">
        <v>73740</v>
      </c>
    </row>
    <row r="162" spans="2:18" x14ac:dyDescent="0.3">
      <c r="B162" s="40" t="s">
        <v>439</v>
      </c>
      <c r="C162" s="41" t="s">
        <v>2063</v>
      </c>
      <c r="D162" s="42" t="s">
        <v>2450</v>
      </c>
      <c r="E162" s="36" t="s">
        <v>232</v>
      </c>
      <c r="F162" s="43" t="s">
        <v>233</v>
      </c>
      <c r="G162" s="44" t="s">
        <v>2450</v>
      </c>
      <c r="H162" s="44" t="s">
        <v>220</v>
      </c>
      <c r="I162" s="45">
        <v>40170</v>
      </c>
      <c r="K162" s="40" t="s">
        <v>439</v>
      </c>
      <c r="L162" s="41" t="s">
        <v>2063</v>
      </c>
      <c r="M162" s="35" t="str">
        <f t="shared" si="10"/>
        <v xml:space="preserve"> </v>
      </c>
      <c r="N162" s="46" t="str">
        <f t="shared" si="11"/>
        <v>1</v>
      </c>
      <c r="O162" s="46" t="str">
        <f t="shared" si="12"/>
        <v>G1</v>
      </c>
      <c r="P162" s="37" t="str">
        <f t="shared" si="13"/>
        <v xml:space="preserve"> </v>
      </c>
      <c r="Q162" s="37" t="str">
        <f t="shared" si="14"/>
        <v>SL</v>
      </c>
      <c r="R162" s="45">
        <v>40970</v>
      </c>
    </row>
    <row r="163" spans="2:18" x14ac:dyDescent="0.3">
      <c r="B163" s="40" t="s">
        <v>440</v>
      </c>
      <c r="C163" s="41" t="s">
        <v>2063</v>
      </c>
      <c r="D163" s="42" t="s">
        <v>2450</v>
      </c>
      <c r="E163" s="36" t="s">
        <v>232</v>
      </c>
      <c r="F163" s="43" t="s">
        <v>233</v>
      </c>
      <c r="G163" s="44" t="s">
        <v>2450</v>
      </c>
      <c r="H163" s="44" t="s">
        <v>220</v>
      </c>
      <c r="I163" s="45">
        <v>111630</v>
      </c>
      <c r="K163" s="40" t="s">
        <v>440</v>
      </c>
      <c r="L163" s="41" t="s">
        <v>2063</v>
      </c>
      <c r="M163" s="35" t="str">
        <f t="shared" si="10"/>
        <v xml:space="preserve"> </v>
      </c>
      <c r="N163" s="46" t="str">
        <f t="shared" si="11"/>
        <v>1</v>
      </c>
      <c r="O163" s="46" t="str">
        <f t="shared" si="12"/>
        <v>G1</v>
      </c>
      <c r="P163" s="37" t="str">
        <f t="shared" si="13"/>
        <v xml:space="preserve"> </v>
      </c>
      <c r="Q163" s="37" t="str">
        <f t="shared" si="14"/>
        <v>SL</v>
      </c>
      <c r="R163" s="45">
        <v>113860</v>
      </c>
    </row>
    <row r="164" spans="2:18" x14ac:dyDescent="0.3">
      <c r="B164" s="40" t="s">
        <v>441</v>
      </c>
      <c r="C164" s="41" t="s">
        <v>2063</v>
      </c>
      <c r="D164" s="42" t="s">
        <v>2450</v>
      </c>
      <c r="E164" s="36" t="s">
        <v>232</v>
      </c>
      <c r="F164" s="43" t="s">
        <v>233</v>
      </c>
      <c r="G164" s="44" t="s">
        <v>2450</v>
      </c>
      <c r="H164" s="44" t="s">
        <v>220</v>
      </c>
      <c r="I164" s="45">
        <v>39030</v>
      </c>
      <c r="K164" s="40" t="s">
        <v>441</v>
      </c>
      <c r="L164" s="41" t="s">
        <v>2063</v>
      </c>
      <c r="M164" s="35" t="str">
        <f t="shared" si="10"/>
        <v xml:space="preserve"> </v>
      </c>
      <c r="N164" s="46" t="str">
        <f t="shared" si="11"/>
        <v>1</v>
      </c>
      <c r="O164" s="46" t="str">
        <f t="shared" si="12"/>
        <v>G1</v>
      </c>
      <c r="P164" s="37" t="str">
        <f t="shared" si="13"/>
        <v xml:space="preserve"> </v>
      </c>
      <c r="Q164" s="37" t="str">
        <f t="shared" si="14"/>
        <v>SL</v>
      </c>
      <c r="R164" s="45">
        <v>39810</v>
      </c>
    </row>
    <row r="165" spans="2:18" x14ac:dyDescent="0.3">
      <c r="B165" s="40" t="s">
        <v>442</v>
      </c>
      <c r="C165" s="41" t="s">
        <v>2063</v>
      </c>
      <c r="D165" s="42" t="s">
        <v>2450</v>
      </c>
      <c r="E165" s="36" t="s">
        <v>232</v>
      </c>
      <c r="F165" s="43" t="s">
        <v>233</v>
      </c>
      <c r="G165" s="44" t="s">
        <v>2450</v>
      </c>
      <c r="H165" s="44" t="s">
        <v>220</v>
      </c>
      <c r="I165" s="45">
        <v>112380</v>
      </c>
      <c r="K165" s="40" t="s">
        <v>442</v>
      </c>
      <c r="L165" s="41" t="s">
        <v>2063</v>
      </c>
      <c r="M165" s="35" t="str">
        <f t="shared" si="10"/>
        <v xml:space="preserve"> </v>
      </c>
      <c r="N165" s="46" t="str">
        <f t="shared" si="11"/>
        <v>1</v>
      </c>
      <c r="O165" s="46" t="str">
        <f t="shared" si="12"/>
        <v>G1</v>
      </c>
      <c r="P165" s="37" t="str">
        <f t="shared" si="13"/>
        <v xml:space="preserve"> </v>
      </c>
      <c r="Q165" s="37" t="str">
        <f t="shared" si="14"/>
        <v>SL</v>
      </c>
      <c r="R165" s="45">
        <v>114630</v>
      </c>
    </row>
    <row r="166" spans="2:18" x14ac:dyDescent="0.3">
      <c r="B166" s="40" t="s">
        <v>443</v>
      </c>
      <c r="C166" s="41" t="s">
        <v>2063</v>
      </c>
      <c r="D166" s="42" t="s">
        <v>2450</v>
      </c>
      <c r="E166" s="36" t="s">
        <v>232</v>
      </c>
      <c r="F166" s="43" t="s">
        <v>233</v>
      </c>
      <c r="G166" s="44" t="s">
        <v>2450</v>
      </c>
      <c r="H166" s="44" t="s">
        <v>220</v>
      </c>
      <c r="I166" s="45">
        <v>79820</v>
      </c>
      <c r="K166" s="40" t="s">
        <v>443</v>
      </c>
      <c r="L166" s="41" t="s">
        <v>2063</v>
      </c>
      <c r="M166" s="35" t="str">
        <f t="shared" si="10"/>
        <v xml:space="preserve"> </v>
      </c>
      <c r="N166" s="46" t="str">
        <f t="shared" si="11"/>
        <v>1</v>
      </c>
      <c r="O166" s="46" t="str">
        <f t="shared" si="12"/>
        <v>G1</v>
      </c>
      <c r="P166" s="37" t="str">
        <f t="shared" si="13"/>
        <v xml:space="preserve"> </v>
      </c>
      <c r="Q166" s="37" t="str">
        <f t="shared" si="14"/>
        <v>SL</v>
      </c>
      <c r="R166" s="45">
        <v>81420</v>
      </c>
    </row>
    <row r="167" spans="2:18" x14ac:dyDescent="0.3">
      <c r="B167" s="40" t="s">
        <v>444</v>
      </c>
      <c r="C167" s="41" t="s">
        <v>2063</v>
      </c>
      <c r="D167" s="42" t="s">
        <v>2450</v>
      </c>
      <c r="E167" s="36" t="s">
        <v>232</v>
      </c>
      <c r="F167" s="43" t="s">
        <v>233</v>
      </c>
      <c r="G167" s="44" t="s">
        <v>2450</v>
      </c>
      <c r="H167" s="44" t="s">
        <v>220</v>
      </c>
      <c r="I167" s="45">
        <v>61600</v>
      </c>
      <c r="K167" s="40" t="s">
        <v>444</v>
      </c>
      <c r="L167" s="41" t="s">
        <v>2063</v>
      </c>
      <c r="M167" s="35" t="str">
        <f t="shared" si="10"/>
        <v xml:space="preserve"> </v>
      </c>
      <c r="N167" s="46" t="str">
        <f t="shared" si="11"/>
        <v>1</v>
      </c>
      <c r="O167" s="46" t="str">
        <f t="shared" si="12"/>
        <v>G1</v>
      </c>
      <c r="P167" s="37" t="str">
        <f t="shared" si="13"/>
        <v xml:space="preserve"> </v>
      </c>
      <c r="Q167" s="37" t="str">
        <f t="shared" si="14"/>
        <v>SL</v>
      </c>
      <c r="R167" s="45">
        <v>62830</v>
      </c>
    </row>
    <row r="168" spans="2:18" x14ac:dyDescent="0.3">
      <c r="B168" s="40" t="s">
        <v>445</v>
      </c>
      <c r="C168" s="41" t="s">
        <v>2063</v>
      </c>
      <c r="D168" s="42" t="s">
        <v>2450</v>
      </c>
      <c r="E168" s="36" t="s">
        <v>232</v>
      </c>
      <c r="F168" s="43" t="s">
        <v>233</v>
      </c>
      <c r="G168" s="44" t="s">
        <v>2450</v>
      </c>
      <c r="H168" s="44" t="s">
        <v>220</v>
      </c>
      <c r="I168" s="45">
        <v>243640</v>
      </c>
      <c r="K168" s="40" t="s">
        <v>445</v>
      </c>
      <c r="L168" s="41" t="s">
        <v>2063</v>
      </c>
      <c r="M168" s="35" t="str">
        <f t="shared" si="10"/>
        <v xml:space="preserve"> </v>
      </c>
      <c r="N168" s="46" t="str">
        <f t="shared" si="11"/>
        <v>1</v>
      </c>
      <c r="O168" s="46" t="str">
        <f t="shared" si="12"/>
        <v>G1</v>
      </c>
      <c r="P168" s="37" t="str">
        <f t="shared" si="13"/>
        <v xml:space="preserve"> </v>
      </c>
      <c r="Q168" s="37" t="str">
        <f t="shared" si="14"/>
        <v>SL</v>
      </c>
      <c r="R168" s="45">
        <v>248510</v>
      </c>
    </row>
    <row r="169" spans="2:18" x14ac:dyDescent="0.3">
      <c r="B169" s="40" t="s">
        <v>446</v>
      </c>
      <c r="C169" s="41" t="s">
        <v>2063</v>
      </c>
      <c r="D169" s="42" t="s">
        <v>2450</v>
      </c>
      <c r="E169" s="36" t="s">
        <v>232</v>
      </c>
      <c r="F169" s="43" t="s">
        <v>233</v>
      </c>
      <c r="G169" s="44" t="s">
        <v>2450</v>
      </c>
      <c r="H169" s="44" t="s">
        <v>220</v>
      </c>
      <c r="I169" s="45">
        <v>193660</v>
      </c>
      <c r="K169" s="40" t="s">
        <v>446</v>
      </c>
      <c r="L169" s="41" t="s">
        <v>2063</v>
      </c>
      <c r="M169" s="35" t="str">
        <f t="shared" si="10"/>
        <v xml:space="preserve"> </v>
      </c>
      <c r="N169" s="46" t="str">
        <f t="shared" si="11"/>
        <v>1</v>
      </c>
      <c r="O169" s="46" t="str">
        <f t="shared" si="12"/>
        <v>G1</v>
      </c>
      <c r="P169" s="37" t="str">
        <f t="shared" si="13"/>
        <v xml:space="preserve"> </v>
      </c>
      <c r="Q169" s="37" t="str">
        <f t="shared" si="14"/>
        <v>SL</v>
      </c>
      <c r="R169" s="45">
        <v>197530</v>
      </c>
    </row>
    <row r="170" spans="2:18" x14ac:dyDescent="0.3">
      <c r="B170" s="40" t="s">
        <v>447</v>
      </c>
      <c r="C170" s="41" t="s">
        <v>2063</v>
      </c>
      <c r="D170" s="42" t="s">
        <v>2450</v>
      </c>
      <c r="E170" s="36" t="s">
        <v>232</v>
      </c>
      <c r="F170" s="43" t="s">
        <v>233</v>
      </c>
      <c r="G170" s="44" t="s">
        <v>2450</v>
      </c>
      <c r="H170" s="44" t="s">
        <v>220</v>
      </c>
      <c r="I170" s="45">
        <v>39600</v>
      </c>
      <c r="K170" s="40" t="s">
        <v>447</v>
      </c>
      <c r="L170" s="41" t="s">
        <v>2063</v>
      </c>
      <c r="M170" s="35" t="str">
        <f t="shared" si="10"/>
        <v xml:space="preserve"> </v>
      </c>
      <c r="N170" s="46" t="str">
        <f t="shared" si="11"/>
        <v>1</v>
      </c>
      <c r="O170" s="46" t="str">
        <f t="shared" si="12"/>
        <v>G1</v>
      </c>
      <c r="P170" s="37" t="str">
        <f t="shared" si="13"/>
        <v xml:space="preserve"> </v>
      </c>
      <c r="Q170" s="37" t="str">
        <f t="shared" si="14"/>
        <v>SL</v>
      </c>
      <c r="R170" s="45">
        <v>40390</v>
      </c>
    </row>
    <row r="171" spans="2:18" x14ac:dyDescent="0.3">
      <c r="B171" s="40" t="s">
        <v>448</v>
      </c>
      <c r="C171" s="41" t="s">
        <v>2063</v>
      </c>
      <c r="D171" s="42" t="s">
        <v>2450</v>
      </c>
      <c r="E171" s="36" t="s">
        <v>232</v>
      </c>
      <c r="F171" s="43" t="s">
        <v>233</v>
      </c>
      <c r="G171" s="44" t="s">
        <v>2450</v>
      </c>
      <c r="H171" s="44" t="s">
        <v>220</v>
      </c>
      <c r="I171" s="45">
        <v>149900</v>
      </c>
      <c r="K171" s="40" t="s">
        <v>448</v>
      </c>
      <c r="L171" s="41" t="s">
        <v>2063</v>
      </c>
      <c r="M171" s="35" t="str">
        <f t="shared" si="10"/>
        <v xml:space="preserve"> </v>
      </c>
      <c r="N171" s="46" t="str">
        <f t="shared" si="11"/>
        <v>1</v>
      </c>
      <c r="O171" s="46" t="str">
        <f t="shared" si="12"/>
        <v>G1</v>
      </c>
      <c r="P171" s="37" t="str">
        <f t="shared" si="13"/>
        <v xml:space="preserve"> </v>
      </c>
      <c r="Q171" s="37" t="str">
        <f t="shared" si="14"/>
        <v>SL</v>
      </c>
      <c r="R171" s="45">
        <v>152900</v>
      </c>
    </row>
    <row r="172" spans="2:18" x14ac:dyDescent="0.3">
      <c r="B172" s="40" t="s">
        <v>449</v>
      </c>
      <c r="C172" s="41" t="s">
        <v>2063</v>
      </c>
      <c r="D172" s="42" t="s">
        <v>2450</v>
      </c>
      <c r="E172" s="36" t="s">
        <v>232</v>
      </c>
      <c r="F172" s="43" t="s">
        <v>233</v>
      </c>
      <c r="G172" s="44" t="s">
        <v>2450</v>
      </c>
      <c r="H172" s="44" t="s">
        <v>220</v>
      </c>
      <c r="I172" s="45">
        <v>70320</v>
      </c>
      <c r="K172" s="40" t="s">
        <v>449</v>
      </c>
      <c r="L172" s="41" t="s">
        <v>2063</v>
      </c>
      <c r="M172" s="35" t="str">
        <f t="shared" si="10"/>
        <v xml:space="preserve"> </v>
      </c>
      <c r="N172" s="46" t="str">
        <f t="shared" si="11"/>
        <v>1</v>
      </c>
      <c r="O172" s="46" t="str">
        <f t="shared" si="12"/>
        <v>G1</v>
      </c>
      <c r="P172" s="37" t="str">
        <f t="shared" si="13"/>
        <v xml:space="preserve"> </v>
      </c>
      <c r="Q172" s="37" t="str">
        <f t="shared" si="14"/>
        <v>SL</v>
      </c>
      <c r="R172" s="45">
        <v>71730</v>
      </c>
    </row>
    <row r="173" spans="2:18" x14ac:dyDescent="0.3">
      <c r="B173" s="40" t="s">
        <v>450</v>
      </c>
      <c r="C173" s="41" t="s">
        <v>2063</v>
      </c>
      <c r="D173" s="42" t="s">
        <v>2450</v>
      </c>
      <c r="E173" s="36" t="s">
        <v>232</v>
      </c>
      <c r="F173" s="43" t="s">
        <v>233</v>
      </c>
      <c r="G173" s="44" t="s">
        <v>2450</v>
      </c>
      <c r="H173" s="44" t="s">
        <v>220</v>
      </c>
      <c r="I173" s="45">
        <v>841410</v>
      </c>
      <c r="K173" s="40" t="s">
        <v>450</v>
      </c>
      <c r="L173" s="41" t="s">
        <v>2063</v>
      </c>
      <c r="M173" s="35" t="str">
        <f t="shared" si="10"/>
        <v xml:space="preserve"> </v>
      </c>
      <c r="N173" s="46" t="str">
        <f t="shared" si="11"/>
        <v>1</v>
      </c>
      <c r="O173" s="46" t="str">
        <f t="shared" si="12"/>
        <v>G1</v>
      </c>
      <c r="P173" s="37" t="str">
        <f t="shared" si="13"/>
        <v xml:space="preserve"> </v>
      </c>
      <c r="Q173" s="37" t="str">
        <f t="shared" si="14"/>
        <v>SL</v>
      </c>
      <c r="R173" s="45">
        <v>858240</v>
      </c>
    </row>
    <row r="174" spans="2:18" x14ac:dyDescent="0.3">
      <c r="B174" s="40" t="s">
        <v>451</v>
      </c>
      <c r="C174" s="41" t="s">
        <v>257</v>
      </c>
      <c r="D174" s="42" t="s">
        <v>2450</v>
      </c>
      <c r="E174" s="36" t="s">
        <v>232</v>
      </c>
      <c r="F174" s="43" t="s">
        <v>233</v>
      </c>
      <c r="G174" s="44" t="s">
        <v>2450</v>
      </c>
      <c r="H174" s="44" t="s">
        <v>220</v>
      </c>
      <c r="I174" s="45">
        <v>62240</v>
      </c>
      <c r="K174" s="40" t="s">
        <v>451</v>
      </c>
      <c r="L174" s="41" t="s">
        <v>257</v>
      </c>
      <c r="M174" s="35" t="str">
        <f t="shared" si="10"/>
        <v xml:space="preserve"> </v>
      </c>
      <c r="N174" s="46" t="str">
        <f t="shared" si="11"/>
        <v>1</v>
      </c>
      <c r="O174" s="46" t="str">
        <f t="shared" si="12"/>
        <v>G1</v>
      </c>
      <c r="P174" s="37" t="str">
        <f t="shared" si="13"/>
        <v xml:space="preserve"> </v>
      </c>
      <c r="Q174" s="37" t="str">
        <f t="shared" si="14"/>
        <v>SL</v>
      </c>
      <c r="R174" s="45">
        <v>63480</v>
      </c>
    </row>
    <row r="175" spans="2:18" x14ac:dyDescent="0.3">
      <c r="B175" s="40" t="s">
        <v>452</v>
      </c>
      <c r="C175" s="41" t="s">
        <v>257</v>
      </c>
      <c r="D175" s="42" t="s">
        <v>2450</v>
      </c>
      <c r="E175" s="36" t="s">
        <v>232</v>
      </c>
      <c r="F175" s="43" t="s">
        <v>233</v>
      </c>
      <c r="G175" s="44" t="s">
        <v>2450</v>
      </c>
      <c r="H175" s="44" t="s">
        <v>220</v>
      </c>
      <c r="I175" s="45">
        <v>2790</v>
      </c>
      <c r="K175" s="40" t="s">
        <v>452</v>
      </c>
      <c r="L175" s="41" t="s">
        <v>257</v>
      </c>
      <c r="M175" s="35" t="str">
        <f t="shared" si="10"/>
        <v xml:space="preserve"> </v>
      </c>
      <c r="N175" s="46" t="str">
        <f t="shared" si="11"/>
        <v>1</v>
      </c>
      <c r="O175" s="46" t="str">
        <f t="shared" si="12"/>
        <v>G1</v>
      </c>
      <c r="P175" s="37" t="str">
        <f t="shared" si="13"/>
        <v xml:space="preserve"> </v>
      </c>
      <c r="Q175" s="37" t="str">
        <f t="shared" si="14"/>
        <v>SL</v>
      </c>
      <c r="R175" s="45">
        <v>2850</v>
      </c>
    </row>
    <row r="176" spans="2:18" x14ac:dyDescent="0.3">
      <c r="B176" s="40" t="s">
        <v>453</v>
      </c>
      <c r="C176" s="41" t="s">
        <v>257</v>
      </c>
      <c r="D176" s="42" t="s">
        <v>2450</v>
      </c>
      <c r="E176" s="36" t="s">
        <v>232</v>
      </c>
      <c r="F176" s="43" t="s">
        <v>233</v>
      </c>
      <c r="G176" s="44" t="s">
        <v>2450</v>
      </c>
      <c r="H176" s="44" t="s">
        <v>220</v>
      </c>
      <c r="I176" s="45">
        <v>2540</v>
      </c>
      <c r="K176" s="40" t="s">
        <v>453</v>
      </c>
      <c r="L176" s="41" t="s">
        <v>257</v>
      </c>
      <c r="M176" s="35" t="str">
        <f t="shared" si="10"/>
        <v xml:space="preserve"> </v>
      </c>
      <c r="N176" s="46" t="str">
        <f t="shared" si="11"/>
        <v>1</v>
      </c>
      <c r="O176" s="46" t="str">
        <f t="shared" si="12"/>
        <v>G1</v>
      </c>
      <c r="P176" s="37" t="str">
        <f t="shared" si="13"/>
        <v xml:space="preserve"> </v>
      </c>
      <c r="Q176" s="37" t="str">
        <f t="shared" si="14"/>
        <v>SL</v>
      </c>
      <c r="R176" s="45">
        <v>2590</v>
      </c>
    </row>
    <row r="177" spans="2:18" x14ac:dyDescent="0.3">
      <c r="B177" s="40" t="s">
        <v>454</v>
      </c>
      <c r="C177" s="41" t="s">
        <v>257</v>
      </c>
      <c r="D177" s="42" t="s">
        <v>2450</v>
      </c>
      <c r="E177" s="36" t="s">
        <v>232</v>
      </c>
      <c r="F177" s="43" t="s">
        <v>233</v>
      </c>
      <c r="G177" s="44" t="s">
        <v>2450</v>
      </c>
      <c r="H177" s="44" t="s">
        <v>220</v>
      </c>
      <c r="I177" s="45">
        <v>5880</v>
      </c>
      <c r="K177" s="40" t="s">
        <v>454</v>
      </c>
      <c r="L177" s="41" t="s">
        <v>257</v>
      </c>
      <c r="M177" s="35" t="str">
        <f t="shared" si="10"/>
        <v xml:space="preserve"> </v>
      </c>
      <c r="N177" s="46" t="str">
        <f t="shared" si="11"/>
        <v>1</v>
      </c>
      <c r="O177" s="46" t="str">
        <f t="shared" si="12"/>
        <v>G1</v>
      </c>
      <c r="P177" s="37" t="str">
        <f t="shared" si="13"/>
        <v xml:space="preserve"> </v>
      </c>
      <c r="Q177" s="37" t="str">
        <f t="shared" si="14"/>
        <v>SL</v>
      </c>
      <c r="R177" s="45">
        <v>6000</v>
      </c>
    </row>
    <row r="178" spans="2:18" x14ac:dyDescent="0.3">
      <c r="B178" s="40" t="s">
        <v>455</v>
      </c>
      <c r="C178" s="41" t="s">
        <v>257</v>
      </c>
      <c r="D178" s="42" t="s">
        <v>2450</v>
      </c>
      <c r="E178" s="36" t="s">
        <v>232</v>
      </c>
      <c r="F178" s="43" t="s">
        <v>233</v>
      </c>
      <c r="G178" s="44" t="s">
        <v>2450</v>
      </c>
      <c r="H178" s="44" t="s">
        <v>220</v>
      </c>
      <c r="I178" s="45">
        <v>9380</v>
      </c>
      <c r="K178" s="40" t="s">
        <v>455</v>
      </c>
      <c r="L178" s="41" t="s">
        <v>257</v>
      </c>
      <c r="M178" s="35" t="str">
        <f t="shared" si="10"/>
        <v xml:space="preserve"> </v>
      </c>
      <c r="N178" s="46" t="str">
        <f t="shared" si="11"/>
        <v>1</v>
      </c>
      <c r="O178" s="46" t="str">
        <f t="shared" si="12"/>
        <v>G1</v>
      </c>
      <c r="P178" s="37" t="str">
        <f t="shared" si="13"/>
        <v xml:space="preserve"> </v>
      </c>
      <c r="Q178" s="37" t="str">
        <f t="shared" si="14"/>
        <v>SL</v>
      </c>
      <c r="R178" s="45">
        <v>9570</v>
      </c>
    </row>
    <row r="179" spans="2:18" x14ac:dyDescent="0.3">
      <c r="B179" s="40" t="s">
        <v>456</v>
      </c>
      <c r="C179" s="41" t="s">
        <v>257</v>
      </c>
      <c r="D179" s="42" t="s">
        <v>2450</v>
      </c>
      <c r="E179" s="36" t="s">
        <v>232</v>
      </c>
      <c r="F179" s="43" t="s">
        <v>233</v>
      </c>
      <c r="G179" s="44" t="s">
        <v>2450</v>
      </c>
      <c r="H179" s="44" t="s">
        <v>220</v>
      </c>
      <c r="I179" s="45">
        <v>2630</v>
      </c>
      <c r="K179" s="40" t="s">
        <v>456</v>
      </c>
      <c r="L179" s="41" t="s">
        <v>257</v>
      </c>
      <c r="M179" s="35" t="str">
        <f t="shared" si="10"/>
        <v xml:space="preserve"> </v>
      </c>
      <c r="N179" s="46" t="str">
        <f t="shared" si="11"/>
        <v>1</v>
      </c>
      <c r="O179" s="46" t="str">
        <f t="shared" si="12"/>
        <v>G1</v>
      </c>
      <c r="P179" s="37" t="str">
        <f t="shared" si="13"/>
        <v xml:space="preserve"> </v>
      </c>
      <c r="Q179" s="37" t="str">
        <f t="shared" si="14"/>
        <v>SL</v>
      </c>
      <c r="R179" s="45">
        <v>2680</v>
      </c>
    </row>
    <row r="180" spans="2:18" x14ac:dyDescent="0.3">
      <c r="B180" s="40" t="s">
        <v>457</v>
      </c>
      <c r="C180" s="41" t="s">
        <v>257</v>
      </c>
      <c r="D180" s="42" t="s">
        <v>2450</v>
      </c>
      <c r="E180" s="36" t="s">
        <v>232</v>
      </c>
      <c r="F180" s="43" t="s">
        <v>233</v>
      </c>
      <c r="G180" s="44" t="s">
        <v>2450</v>
      </c>
      <c r="H180" s="44" t="s">
        <v>220</v>
      </c>
      <c r="I180" s="45">
        <v>4920</v>
      </c>
      <c r="K180" s="40" t="s">
        <v>457</v>
      </c>
      <c r="L180" s="41" t="s">
        <v>257</v>
      </c>
      <c r="M180" s="35" t="str">
        <f t="shared" si="10"/>
        <v xml:space="preserve"> </v>
      </c>
      <c r="N180" s="46" t="str">
        <f t="shared" si="11"/>
        <v>1</v>
      </c>
      <c r="O180" s="46" t="str">
        <f t="shared" si="12"/>
        <v>G1</v>
      </c>
      <c r="P180" s="37" t="str">
        <f t="shared" si="13"/>
        <v xml:space="preserve"> </v>
      </c>
      <c r="Q180" s="37" t="str">
        <f t="shared" si="14"/>
        <v>SL</v>
      </c>
      <c r="R180" s="45">
        <v>5020</v>
      </c>
    </row>
    <row r="181" spans="2:18" x14ac:dyDescent="0.3">
      <c r="B181" s="40" t="s">
        <v>458</v>
      </c>
      <c r="C181" s="41" t="s">
        <v>2064</v>
      </c>
      <c r="D181" s="42" t="s">
        <v>2450</v>
      </c>
      <c r="E181" s="36" t="s">
        <v>232</v>
      </c>
      <c r="F181" s="43" t="s">
        <v>233</v>
      </c>
      <c r="G181" s="44" t="s">
        <v>2450</v>
      </c>
      <c r="H181" s="44" t="s">
        <v>220</v>
      </c>
      <c r="I181" s="45">
        <v>2590</v>
      </c>
      <c r="K181" s="40" t="s">
        <v>458</v>
      </c>
      <c r="L181" s="41" t="s">
        <v>2064</v>
      </c>
      <c r="M181" s="35" t="str">
        <f t="shared" si="10"/>
        <v xml:space="preserve"> </v>
      </c>
      <c r="N181" s="46" t="str">
        <f t="shared" si="11"/>
        <v>1</v>
      </c>
      <c r="O181" s="46" t="str">
        <f t="shared" si="12"/>
        <v>G1</v>
      </c>
      <c r="P181" s="37" t="str">
        <f t="shared" si="13"/>
        <v xml:space="preserve"> </v>
      </c>
      <c r="Q181" s="37" t="str">
        <f t="shared" si="14"/>
        <v>SL</v>
      </c>
      <c r="R181" s="45">
        <v>2640</v>
      </c>
    </row>
    <row r="182" spans="2:18" x14ac:dyDescent="0.3">
      <c r="B182" s="40" t="s">
        <v>459</v>
      </c>
      <c r="C182" s="41" t="s">
        <v>2064</v>
      </c>
      <c r="D182" s="42" t="s">
        <v>2450</v>
      </c>
      <c r="E182" s="36" t="s">
        <v>232</v>
      </c>
      <c r="F182" s="43" t="s">
        <v>233</v>
      </c>
      <c r="G182" s="44" t="s">
        <v>2450</v>
      </c>
      <c r="H182" s="44" t="s">
        <v>220</v>
      </c>
      <c r="I182" s="45">
        <v>380</v>
      </c>
      <c r="K182" s="40" t="s">
        <v>459</v>
      </c>
      <c r="L182" s="41" t="s">
        <v>2064</v>
      </c>
      <c r="M182" s="35" t="str">
        <f t="shared" si="10"/>
        <v xml:space="preserve"> </v>
      </c>
      <c r="N182" s="46" t="str">
        <f t="shared" si="11"/>
        <v>1</v>
      </c>
      <c r="O182" s="46" t="str">
        <f t="shared" si="12"/>
        <v>G1</v>
      </c>
      <c r="P182" s="37" t="str">
        <f t="shared" si="13"/>
        <v xml:space="preserve"> </v>
      </c>
      <c r="Q182" s="37" t="str">
        <f t="shared" si="14"/>
        <v>SL</v>
      </c>
      <c r="R182" s="45">
        <v>390</v>
      </c>
    </row>
    <row r="183" spans="2:18" x14ac:dyDescent="0.3">
      <c r="B183" s="40" t="s">
        <v>460</v>
      </c>
      <c r="C183" s="41" t="s">
        <v>2064</v>
      </c>
      <c r="D183" s="42" t="s">
        <v>2450</v>
      </c>
      <c r="E183" s="36" t="s">
        <v>232</v>
      </c>
      <c r="F183" s="43" t="s">
        <v>233</v>
      </c>
      <c r="G183" s="44" t="s">
        <v>2450</v>
      </c>
      <c r="H183" s="44" t="s">
        <v>220</v>
      </c>
      <c r="I183" s="45">
        <v>190</v>
      </c>
      <c r="K183" s="40" t="s">
        <v>460</v>
      </c>
      <c r="L183" s="41" t="s">
        <v>2064</v>
      </c>
      <c r="M183" s="35" t="str">
        <f t="shared" si="10"/>
        <v xml:space="preserve"> </v>
      </c>
      <c r="N183" s="46" t="str">
        <f t="shared" si="11"/>
        <v>1</v>
      </c>
      <c r="O183" s="46" t="str">
        <f t="shared" si="12"/>
        <v>G1</v>
      </c>
      <c r="P183" s="37" t="str">
        <f t="shared" si="13"/>
        <v xml:space="preserve"> </v>
      </c>
      <c r="Q183" s="37" t="str">
        <f t="shared" si="14"/>
        <v>SL</v>
      </c>
      <c r="R183" s="45">
        <v>190</v>
      </c>
    </row>
    <row r="184" spans="2:18" x14ac:dyDescent="0.3">
      <c r="B184" s="40" t="s">
        <v>461</v>
      </c>
      <c r="C184" s="41" t="s">
        <v>2064</v>
      </c>
      <c r="D184" s="42" t="s">
        <v>2450</v>
      </c>
      <c r="E184" s="36" t="s">
        <v>232</v>
      </c>
      <c r="F184" s="43" t="s">
        <v>233</v>
      </c>
      <c r="G184" s="44" t="s">
        <v>2450</v>
      </c>
      <c r="H184" s="44" t="s">
        <v>220</v>
      </c>
      <c r="I184" s="45">
        <v>1320</v>
      </c>
      <c r="K184" s="40" t="s">
        <v>461</v>
      </c>
      <c r="L184" s="41" t="s">
        <v>2064</v>
      </c>
      <c r="M184" s="35" t="str">
        <f t="shared" si="10"/>
        <v xml:space="preserve"> </v>
      </c>
      <c r="N184" s="46" t="str">
        <f t="shared" si="11"/>
        <v>1</v>
      </c>
      <c r="O184" s="46" t="str">
        <f t="shared" si="12"/>
        <v>G1</v>
      </c>
      <c r="P184" s="37" t="str">
        <f t="shared" si="13"/>
        <v xml:space="preserve"> </v>
      </c>
      <c r="Q184" s="37" t="str">
        <f t="shared" si="14"/>
        <v>SL</v>
      </c>
      <c r="R184" s="45">
        <v>1350</v>
      </c>
    </row>
    <row r="185" spans="2:18" x14ac:dyDescent="0.3">
      <c r="B185" s="40" t="s">
        <v>462</v>
      </c>
      <c r="C185" s="41" t="s">
        <v>2064</v>
      </c>
      <c r="D185" s="42" t="s">
        <v>2450</v>
      </c>
      <c r="E185" s="36" t="s">
        <v>232</v>
      </c>
      <c r="F185" s="43" t="s">
        <v>233</v>
      </c>
      <c r="G185" s="44" t="s">
        <v>2450</v>
      </c>
      <c r="H185" s="44" t="s">
        <v>220</v>
      </c>
      <c r="I185" s="45">
        <v>380</v>
      </c>
      <c r="K185" s="40" t="s">
        <v>462</v>
      </c>
      <c r="L185" s="41" t="s">
        <v>2064</v>
      </c>
      <c r="M185" s="35" t="str">
        <f t="shared" si="10"/>
        <v xml:space="preserve"> </v>
      </c>
      <c r="N185" s="46" t="str">
        <f t="shared" si="11"/>
        <v>1</v>
      </c>
      <c r="O185" s="46" t="str">
        <f t="shared" si="12"/>
        <v>G1</v>
      </c>
      <c r="P185" s="37" t="str">
        <f t="shared" si="13"/>
        <v xml:space="preserve"> </v>
      </c>
      <c r="Q185" s="37" t="str">
        <f t="shared" si="14"/>
        <v>SL</v>
      </c>
      <c r="R185" s="45">
        <v>390</v>
      </c>
    </row>
    <row r="186" spans="2:18" x14ac:dyDescent="0.3">
      <c r="B186" s="40" t="s">
        <v>463</v>
      </c>
      <c r="C186" s="41" t="s">
        <v>2064</v>
      </c>
      <c r="D186" s="42" t="s">
        <v>2450</v>
      </c>
      <c r="E186" s="36" t="s">
        <v>232</v>
      </c>
      <c r="F186" s="43" t="s">
        <v>233</v>
      </c>
      <c r="G186" s="44" t="s">
        <v>2450</v>
      </c>
      <c r="H186" s="44" t="s">
        <v>220</v>
      </c>
      <c r="I186" s="45">
        <v>410</v>
      </c>
      <c r="K186" s="40" t="s">
        <v>463</v>
      </c>
      <c r="L186" s="41" t="s">
        <v>2064</v>
      </c>
      <c r="M186" s="35" t="str">
        <f t="shared" si="10"/>
        <v xml:space="preserve"> </v>
      </c>
      <c r="N186" s="46" t="str">
        <f t="shared" si="11"/>
        <v>1</v>
      </c>
      <c r="O186" s="46" t="str">
        <f t="shared" si="12"/>
        <v>G1</v>
      </c>
      <c r="P186" s="37" t="str">
        <f t="shared" si="13"/>
        <v xml:space="preserve"> </v>
      </c>
      <c r="Q186" s="37" t="str">
        <f t="shared" si="14"/>
        <v>SL</v>
      </c>
      <c r="R186" s="45">
        <v>420</v>
      </c>
    </row>
    <row r="187" spans="2:18" x14ac:dyDescent="0.3">
      <c r="B187" s="40" t="s">
        <v>464</v>
      </c>
      <c r="C187" s="41" t="s">
        <v>2064</v>
      </c>
      <c r="D187" s="42" t="s">
        <v>2450</v>
      </c>
      <c r="E187" s="36" t="s">
        <v>232</v>
      </c>
      <c r="F187" s="43" t="s">
        <v>233</v>
      </c>
      <c r="G187" s="44" t="s">
        <v>2450</v>
      </c>
      <c r="H187" s="44" t="s">
        <v>220</v>
      </c>
      <c r="I187" s="45">
        <v>1130</v>
      </c>
      <c r="K187" s="40" t="s">
        <v>464</v>
      </c>
      <c r="L187" s="41" t="s">
        <v>2064</v>
      </c>
      <c r="M187" s="35" t="str">
        <f t="shared" si="10"/>
        <v xml:space="preserve"> </v>
      </c>
      <c r="N187" s="46" t="str">
        <f t="shared" si="11"/>
        <v>1</v>
      </c>
      <c r="O187" s="46" t="str">
        <f t="shared" si="12"/>
        <v>G1</v>
      </c>
      <c r="P187" s="37" t="str">
        <f t="shared" si="13"/>
        <v xml:space="preserve"> </v>
      </c>
      <c r="Q187" s="37" t="str">
        <f t="shared" si="14"/>
        <v>SL</v>
      </c>
      <c r="R187" s="45">
        <v>1150</v>
      </c>
    </row>
    <row r="188" spans="2:18" x14ac:dyDescent="0.3">
      <c r="B188" s="40" t="s">
        <v>465</v>
      </c>
      <c r="C188" s="41" t="s">
        <v>2064</v>
      </c>
      <c r="D188" s="42" t="s">
        <v>2450</v>
      </c>
      <c r="E188" s="36" t="s">
        <v>232</v>
      </c>
      <c r="F188" s="43" t="s">
        <v>233</v>
      </c>
      <c r="G188" s="44" t="s">
        <v>2450</v>
      </c>
      <c r="H188" s="44" t="s">
        <v>220</v>
      </c>
      <c r="I188" s="45">
        <v>380</v>
      </c>
      <c r="K188" s="40" t="s">
        <v>465</v>
      </c>
      <c r="L188" s="41" t="s">
        <v>2064</v>
      </c>
      <c r="M188" s="35" t="str">
        <f t="shared" si="10"/>
        <v xml:space="preserve"> </v>
      </c>
      <c r="N188" s="46" t="str">
        <f t="shared" si="11"/>
        <v>1</v>
      </c>
      <c r="O188" s="46" t="str">
        <f t="shared" si="12"/>
        <v>G1</v>
      </c>
      <c r="P188" s="37" t="str">
        <f t="shared" si="13"/>
        <v xml:space="preserve"> </v>
      </c>
      <c r="Q188" s="37" t="str">
        <f t="shared" si="14"/>
        <v>SL</v>
      </c>
      <c r="R188" s="45">
        <v>390</v>
      </c>
    </row>
    <row r="189" spans="2:18" x14ac:dyDescent="0.3">
      <c r="B189" s="40" t="s">
        <v>466</v>
      </c>
      <c r="C189" s="41" t="s">
        <v>2064</v>
      </c>
      <c r="D189" s="42" t="s">
        <v>2450</v>
      </c>
      <c r="E189" s="36" t="s">
        <v>232</v>
      </c>
      <c r="F189" s="43" t="s">
        <v>233</v>
      </c>
      <c r="G189" s="44" t="s">
        <v>2450</v>
      </c>
      <c r="H189" s="44" t="s">
        <v>220</v>
      </c>
      <c r="I189" s="45">
        <v>1500</v>
      </c>
      <c r="K189" s="40" t="s">
        <v>466</v>
      </c>
      <c r="L189" s="41" t="s">
        <v>2064</v>
      </c>
      <c r="M189" s="35" t="str">
        <f t="shared" si="10"/>
        <v xml:space="preserve"> </v>
      </c>
      <c r="N189" s="46" t="str">
        <f t="shared" si="11"/>
        <v>1</v>
      </c>
      <c r="O189" s="46" t="str">
        <f t="shared" si="12"/>
        <v>G1</v>
      </c>
      <c r="P189" s="37" t="str">
        <f t="shared" si="13"/>
        <v xml:space="preserve"> </v>
      </c>
      <c r="Q189" s="37" t="str">
        <f t="shared" si="14"/>
        <v>SL</v>
      </c>
      <c r="R189" s="45">
        <v>1530</v>
      </c>
    </row>
    <row r="190" spans="2:18" x14ac:dyDescent="0.3">
      <c r="B190" s="40" t="s">
        <v>467</v>
      </c>
      <c r="C190" s="41" t="s">
        <v>2064</v>
      </c>
      <c r="D190" s="42" t="s">
        <v>2450</v>
      </c>
      <c r="E190" s="36" t="s">
        <v>232</v>
      </c>
      <c r="F190" s="43" t="s">
        <v>233</v>
      </c>
      <c r="G190" s="44" t="s">
        <v>2450</v>
      </c>
      <c r="H190" s="44" t="s">
        <v>220</v>
      </c>
      <c r="I190" s="45">
        <v>1130</v>
      </c>
      <c r="K190" s="40" t="s">
        <v>467</v>
      </c>
      <c r="L190" s="41" t="s">
        <v>2064</v>
      </c>
      <c r="M190" s="35" t="str">
        <f t="shared" si="10"/>
        <v xml:space="preserve"> </v>
      </c>
      <c r="N190" s="46" t="str">
        <f t="shared" si="11"/>
        <v>1</v>
      </c>
      <c r="O190" s="46" t="str">
        <f t="shared" si="12"/>
        <v>G1</v>
      </c>
      <c r="P190" s="37" t="str">
        <f t="shared" si="13"/>
        <v xml:space="preserve"> </v>
      </c>
      <c r="Q190" s="37" t="str">
        <f t="shared" si="14"/>
        <v>SL</v>
      </c>
      <c r="R190" s="45">
        <v>1150</v>
      </c>
    </row>
    <row r="191" spans="2:18" x14ac:dyDescent="0.3">
      <c r="B191" s="40" t="s">
        <v>468</v>
      </c>
      <c r="C191" s="41" t="s">
        <v>2064</v>
      </c>
      <c r="D191" s="42" t="s">
        <v>2450</v>
      </c>
      <c r="E191" s="36" t="s">
        <v>232</v>
      </c>
      <c r="F191" s="43" t="s">
        <v>233</v>
      </c>
      <c r="G191" s="44" t="s">
        <v>2450</v>
      </c>
      <c r="H191" s="44" t="s">
        <v>220</v>
      </c>
      <c r="I191" s="45">
        <v>150</v>
      </c>
      <c r="K191" s="40" t="s">
        <v>468</v>
      </c>
      <c r="L191" s="41" t="s">
        <v>2064</v>
      </c>
      <c r="M191" s="35" t="str">
        <f t="shared" si="10"/>
        <v xml:space="preserve"> </v>
      </c>
      <c r="N191" s="46" t="str">
        <f t="shared" si="11"/>
        <v>1</v>
      </c>
      <c r="O191" s="46" t="str">
        <f t="shared" si="12"/>
        <v>G1</v>
      </c>
      <c r="P191" s="37" t="str">
        <f t="shared" si="13"/>
        <v xml:space="preserve"> </v>
      </c>
      <c r="Q191" s="37" t="str">
        <f t="shared" si="14"/>
        <v>SL</v>
      </c>
      <c r="R191" s="45">
        <v>150</v>
      </c>
    </row>
    <row r="192" spans="2:18" x14ac:dyDescent="0.3">
      <c r="B192" s="40" t="s">
        <v>469</v>
      </c>
      <c r="C192" s="41" t="s">
        <v>2064</v>
      </c>
      <c r="D192" s="42" t="s">
        <v>2450</v>
      </c>
      <c r="E192" s="36" t="s">
        <v>232</v>
      </c>
      <c r="F192" s="43" t="s">
        <v>233</v>
      </c>
      <c r="G192" s="44" t="s">
        <v>2450</v>
      </c>
      <c r="H192" s="44" t="s">
        <v>220</v>
      </c>
      <c r="I192" s="45">
        <v>1520</v>
      </c>
      <c r="K192" s="40" t="s">
        <v>469</v>
      </c>
      <c r="L192" s="41" t="s">
        <v>2064</v>
      </c>
      <c r="M192" s="35" t="str">
        <f t="shared" si="10"/>
        <v xml:space="preserve"> </v>
      </c>
      <c r="N192" s="46" t="str">
        <f t="shared" si="11"/>
        <v>1</v>
      </c>
      <c r="O192" s="46" t="str">
        <f t="shared" si="12"/>
        <v>G1</v>
      </c>
      <c r="P192" s="37" t="str">
        <f t="shared" si="13"/>
        <v xml:space="preserve"> </v>
      </c>
      <c r="Q192" s="37" t="str">
        <f t="shared" si="14"/>
        <v>SL</v>
      </c>
      <c r="R192" s="45">
        <v>1550</v>
      </c>
    </row>
    <row r="193" spans="2:18" x14ac:dyDescent="0.3">
      <c r="B193" s="40" t="s">
        <v>470</v>
      </c>
      <c r="C193" s="41" t="s">
        <v>2064</v>
      </c>
      <c r="D193" s="42" t="s">
        <v>2450</v>
      </c>
      <c r="E193" s="36" t="s">
        <v>232</v>
      </c>
      <c r="F193" s="43" t="s">
        <v>233</v>
      </c>
      <c r="G193" s="44" t="s">
        <v>2450</v>
      </c>
      <c r="H193" s="44" t="s">
        <v>220</v>
      </c>
      <c r="I193" s="45">
        <v>3320</v>
      </c>
      <c r="K193" s="40" t="s">
        <v>470</v>
      </c>
      <c r="L193" s="41" t="s">
        <v>2064</v>
      </c>
      <c r="M193" s="35" t="str">
        <f t="shared" si="10"/>
        <v xml:space="preserve"> </v>
      </c>
      <c r="N193" s="46" t="str">
        <f t="shared" si="11"/>
        <v>1</v>
      </c>
      <c r="O193" s="46" t="str">
        <f t="shared" si="12"/>
        <v>G1</v>
      </c>
      <c r="P193" s="37" t="str">
        <f t="shared" si="13"/>
        <v xml:space="preserve"> </v>
      </c>
      <c r="Q193" s="37" t="str">
        <f t="shared" si="14"/>
        <v>SL</v>
      </c>
      <c r="R193" s="45">
        <v>3390</v>
      </c>
    </row>
    <row r="194" spans="2:18" x14ac:dyDescent="0.3">
      <c r="B194" s="40" t="s">
        <v>471</v>
      </c>
      <c r="C194" s="41" t="s">
        <v>2064</v>
      </c>
      <c r="D194" s="42" t="s">
        <v>2450</v>
      </c>
      <c r="E194" s="36" t="s">
        <v>232</v>
      </c>
      <c r="F194" s="43" t="s">
        <v>233</v>
      </c>
      <c r="G194" s="44" t="s">
        <v>2450</v>
      </c>
      <c r="H194" s="44" t="s">
        <v>220</v>
      </c>
      <c r="I194" s="45">
        <v>380</v>
      </c>
      <c r="K194" s="40" t="s">
        <v>471</v>
      </c>
      <c r="L194" s="41" t="s">
        <v>2064</v>
      </c>
      <c r="M194" s="35" t="str">
        <f t="shared" si="10"/>
        <v xml:space="preserve"> </v>
      </c>
      <c r="N194" s="46" t="str">
        <f t="shared" si="11"/>
        <v>1</v>
      </c>
      <c r="O194" s="46" t="str">
        <f t="shared" si="12"/>
        <v>G1</v>
      </c>
      <c r="P194" s="37" t="str">
        <f t="shared" si="13"/>
        <v xml:space="preserve"> </v>
      </c>
      <c r="Q194" s="37" t="str">
        <f t="shared" si="14"/>
        <v>SL</v>
      </c>
      <c r="R194" s="45">
        <v>390</v>
      </c>
    </row>
    <row r="195" spans="2:18" x14ac:dyDescent="0.3">
      <c r="B195" s="40" t="s">
        <v>472</v>
      </c>
      <c r="C195" s="41" t="s">
        <v>2064</v>
      </c>
      <c r="D195" s="42" t="s">
        <v>2450</v>
      </c>
      <c r="E195" s="36" t="s">
        <v>232</v>
      </c>
      <c r="F195" s="43" t="s">
        <v>233</v>
      </c>
      <c r="G195" s="44" t="s">
        <v>2450</v>
      </c>
      <c r="H195" s="44" t="s">
        <v>220</v>
      </c>
      <c r="I195" s="45">
        <v>1500</v>
      </c>
      <c r="K195" s="40" t="s">
        <v>472</v>
      </c>
      <c r="L195" s="41" t="s">
        <v>2064</v>
      </c>
      <c r="M195" s="35" t="str">
        <f t="shared" si="10"/>
        <v xml:space="preserve"> </v>
      </c>
      <c r="N195" s="46" t="str">
        <f t="shared" si="11"/>
        <v>1</v>
      </c>
      <c r="O195" s="46" t="str">
        <f t="shared" si="12"/>
        <v>G1</v>
      </c>
      <c r="P195" s="37" t="str">
        <f t="shared" si="13"/>
        <v xml:space="preserve"> </v>
      </c>
      <c r="Q195" s="37" t="str">
        <f t="shared" si="14"/>
        <v>SL</v>
      </c>
      <c r="R195" s="45">
        <v>1530</v>
      </c>
    </row>
    <row r="196" spans="2:18" x14ac:dyDescent="0.3">
      <c r="B196" s="40" t="s">
        <v>473</v>
      </c>
      <c r="C196" s="41" t="s">
        <v>2064</v>
      </c>
      <c r="D196" s="42" t="s">
        <v>2450</v>
      </c>
      <c r="E196" s="36" t="s">
        <v>232</v>
      </c>
      <c r="F196" s="43" t="s">
        <v>233</v>
      </c>
      <c r="G196" s="44" t="s">
        <v>2450</v>
      </c>
      <c r="H196" s="44" t="s">
        <v>220</v>
      </c>
      <c r="I196" s="45">
        <v>380</v>
      </c>
      <c r="K196" s="40" t="s">
        <v>473</v>
      </c>
      <c r="L196" s="41" t="s">
        <v>2064</v>
      </c>
      <c r="M196" s="35" t="str">
        <f t="shared" si="10"/>
        <v xml:space="preserve"> </v>
      </c>
      <c r="N196" s="46" t="str">
        <f t="shared" si="11"/>
        <v>1</v>
      </c>
      <c r="O196" s="46" t="str">
        <f t="shared" si="12"/>
        <v>G1</v>
      </c>
      <c r="P196" s="37" t="str">
        <f t="shared" si="13"/>
        <v xml:space="preserve"> </v>
      </c>
      <c r="Q196" s="37" t="str">
        <f t="shared" si="14"/>
        <v>SL</v>
      </c>
      <c r="R196" s="45">
        <v>390</v>
      </c>
    </row>
    <row r="197" spans="2:18" x14ac:dyDescent="0.3">
      <c r="B197" s="40" t="s">
        <v>474</v>
      </c>
      <c r="C197" s="41" t="s">
        <v>2064</v>
      </c>
      <c r="D197" s="42" t="s">
        <v>2450</v>
      </c>
      <c r="E197" s="36" t="s">
        <v>232</v>
      </c>
      <c r="F197" s="43" t="s">
        <v>233</v>
      </c>
      <c r="G197" s="44" t="s">
        <v>2450</v>
      </c>
      <c r="H197" s="44" t="s">
        <v>220</v>
      </c>
      <c r="I197" s="45">
        <v>3940</v>
      </c>
      <c r="K197" s="40" t="s">
        <v>474</v>
      </c>
      <c r="L197" s="41" t="s">
        <v>2064</v>
      </c>
      <c r="M197" s="35" t="str">
        <f t="shared" ref="M197:M222" si="15">IFERROR(VLOOKUP($K197,$B$5:$H$1222,3,FALSE),"NO MATCH")</f>
        <v xml:space="preserve"> </v>
      </c>
      <c r="N197" s="46" t="str">
        <f t="shared" ref="N197:N222" si="16">IFERROR(VLOOKUP($K197,$B$5:$H$1222,4,FALSE),"NO MATCH")</f>
        <v>1</v>
      </c>
      <c r="O197" s="46" t="str">
        <f t="shared" ref="O197:O222" si="17">IFERROR(VLOOKUP($K197,$B$5:$H$1222,5,FALSE),"NO MATCH")</f>
        <v>G1</v>
      </c>
      <c r="P197" s="37" t="str">
        <f t="shared" ref="P197:P222" si="18">IFERROR(VLOOKUP($K197,$B$5:$H$1222,6,FALSE),"NO MATCH")</f>
        <v xml:space="preserve"> </v>
      </c>
      <c r="Q197" s="37" t="str">
        <f t="shared" ref="Q197:Q222" si="19">IFERROR(VLOOKUP($K197,$B$5:$H$1222,7,FALSE),"NO MATCH")</f>
        <v>SL</v>
      </c>
      <c r="R197" s="45">
        <v>4020</v>
      </c>
    </row>
    <row r="198" spans="2:18" x14ac:dyDescent="0.3">
      <c r="B198" s="40" t="s">
        <v>475</v>
      </c>
      <c r="C198" s="41" t="s">
        <v>237</v>
      </c>
      <c r="D198" s="42" t="s">
        <v>2450</v>
      </c>
      <c r="E198" s="36" t="s">
        <v>232</v>
      </c>
      <c r="F198" s="43" t="s">
        <v>233</v>
      </c>
      <c r="G198" s="44" t="s">
        <v>2450</v>
      </c>
      <c r="H198" s="44" t="s">
        <v>220</v>
      </c>
      <c r="I198" s="45">
        <v>84480</v>
      </c>
      <c r="K198" s="40" t="s">
        <v>475</v>
      </c>
      <c r="L198" s="41" t="s">
        <v>237</v>
      </c>
      <c r="M198" s="35" t="str">
        <f t="shared" si="15"/>
        <v xml:space="preserve"> </v>
      </c>
      <c r="N198" s="46" t="str">
        <f t="shared" si="16"/>
        <v>1</v>
      </c>
      <c r="O198" s="46" t="str">
        <f t="shared" si="17"/>
        <v>G1</v>
      </c>
      <c r="P198" s="37" t="str">
        <f t="shared" si="18"/>
        <v xml:space="preserve"> </v>
      </c>
      <c r="Q198" s="37" t="str">
        <f t="shared" si="19"/>
        <v>SL</v>
      </c>
      <c r="R198" s="45">
        <v>86170</v>
      </c>
    </row>
    <row r="199" spans="2:18" x14ac:dyDescent="0.3">
      <c r="B199" s="40" t="s">
        <v>476</v>
      </c>
      <c r="C199" s="41" t="s">
        <v>239</v>
      </c>
      <c r="D199" s="42" t="s">
        <v>2450</v>
      </c>
      <c r="E199" s="36" t="s">
        <v>232</v>
      </c>
      <c r="F199" s="43" t="s">
        <v>233</v>
      </c>
      <c r="G199" s="44" t="s">
        <v>2450</v>
      </c>
      <c r="H199" s="44" t="s">
        <v>220</v>
      </c>
      <c r="I199" s="45">
        <v>42780</v>
      </c>
      <c r="K199" s="40" t="s">
        <v>476</v>
      </c>
      <c r="L199" s="41" t="s">
        <v>239</v>
      </c>
      <c r="M199" s="35" t="str">
        <f t="shared" si="15"/>
        <v xml:space="preserve"> </v>
      </c>
      <c r="N199" s="46" t="str">
        <f t="shared" si="16"/>
        <v>1</v>
      </c>
      <c r="O199" s="46" t="str">
        <f t="shared" si="17"/>
        <v>G1</v>
      </c>
      <c r="P199" s="37" t="str">
        <f t="shared" si="18"/>
        <v xml:space="preserve"> </v>
      </c>
      <c r="Q199" s="37" t="str">
        <f t="shared" si="19"/>
        <v>SL</v>
      </c>
      <c r="R199" s="45">
        <v>43640</v>
      </c>
    </row>
    <row r="200" spans="2:18" x14ac:dyDescent="0.3">
      <c r="B200" s="40" t="s">
        <v>477</v>
      </c>
      <c r="C200" s="41" t="s">
        <v>239</v>
      </c>
      <c r="D200" s="42" t="s">
        <v>2450</v>
      </c>
      <c r="E200" s="36" t="s">
        <v>232</v>
      </c>
      <c r="F200" s="43" t="s">
        <v>233</v>
      </c>
      <c r="G200" s="44" t="s">
        <v>2450</v>
      </c>
      <c r="H200" s="44" t="s">
        <v>220</v>
      </c>
      <c r="I200" s="45">
        <v>39430</v>
      </c>
      <c r="K200" s="40" t="s">
        <v>477</v>
      </c>
      <c r="L200" s="41" t="s">
        <v>239</v>
      </c>
      <c r="M200" s="35" t="str">
        <f t="shared" si="15"/>
        <v xml:space="preserve"> </v>
      </c>
      <c r="N200" s="46" t="str">
        <f t="shared" si="16"/>
        <v>1</v>
      </c>
      <c r="O200" s="46" t="str">
        <f t="shared" si="17"/>
        <v>G1</v>
      </c>
      <c r="P200" s="37" t="str">
        <f t="shared" si="18"/>
        <v xml:space="preserve"> </v>
      </c>
      <c r="Q200" s="37" t="str">
        <f t="shared" si="19"/>
        <v>SL</v>
      </c>
      <c r="R200" s="45">
        <v>40220</v>
      </c>
    </row>
    <row r="201" spans="2:18" x14ac:dyDescent="0.3">
      <c r="B201" s="40" t="s">
        <v>478</v>
      </c>
      <c r="C201" s="41" t="s">
        <v>239</v>
      </c>
      <c r="D201" s="42" t="s">
        <v>2450</v>
      </c>
      <c r="E201" s="36" t="s">
        <v>232</v>
      </c>
      <c r="F201" s="43" t="s">
        <v>233</v>
      </c>
      <c r="G201" s="44" t="s">
        <v>2450</v>
      </c>
      <c r="H201" s="44" t="s">
        <v>220</v>
      </c>
      <c r="I201" s="45">
        <v>2080</v>
      </c>
      <c r="K201" s="40" t="s">
        <v>478</v>
      </c>
      <c r="L201" s="41" t="s">
        <v>239</v>
      </c>
      <c r="M201" s="35" t="str">
        <f t="shared" si="15"/>
        <v xml:space="preserve"> </v>
      </c>
      <c r="N201" s="46" t="str">
        <f t="shared" si="16"/>
        <v>1</v>
      </c>
      <c r="O201" s="46" t="str">
        <f t="shared" si="17"/>
        <v>G1</v>
      </c>
      <c r="P201" s="37" t="str">
        <f t="shared" si="18"/>
        <v xml:space="preserve"> </v>
      </c>
      <c r="Q201" s="37" t="str">
        <f t="shared" si="19"/>
        <v>SL</v>
      </c>
      <c r="R201" s="45">
        <v>2120</v>
      </c>
    </row>
    <row r="202" spans="2:18" x14ac:dyDescent="0.3">
      <c r="B202" s="40" t="s">
        <v>479</v>
      </c>
      <c r="C202" s="41" t="s">
        <v>239</v>
      </c>
      <c r="D202" s="42" t="s">
        <v>2450</v>
      </c>
      <c r="E202" s="36" t="s">
        <v>232</v>
      </c>
      <c r="F202" s="43" t="s">
        <v>233</v>
      </c>
      <c r="G202" s="44" t="s">
        <v>2450</v>
      </c>
      <c r="H202" s="44" t="s">
        <v>220</v>
      </c>
      <c r="I202" s="45">
        <v>5510</v>
      </c>
      <c r="K202" s="40" t="s">
        <v>479</v>
      </c>
      <c r="L202" s="41" t="s">
        <v>239</v>
      </c>
      <c r="M202" s="35" t="str">
        <f t="shared" si="15"/>
        <v xml:space="preserve"> </v>
      </c>
      <c r="N202" s="46" t="str">
        <f t="shared" si="16"/>
        <v>1</v>
      </c>
      <c r="O202" s="46" t="str">
        <f t="shared" si="17"/>
        <v>G1</v>
      </c>
      <c r="P202" s="37" t="str">
        <f t="shared" si="18"/>
        <v xml:space="preserve"> </v>
      </c>
      <c r="Q202" s="37" t="str">
        <f t="shared" si="19"/>
        <v>SL</v>
      </c>
      <c r="R202" s="45">
        <v>5620</v>
      </c>
    </row>
    <row r="203" spans="2:18" x14ac:dyDescent="0.3">
      <c r="B203" s="40" t="s">
        <v>480</v>
      </c>
      <c r="C203" s="41" t="s">
        <v>239</v>
      </c>
      <c r="D203" s="42" t="s">
        <v>2450</v>
      </c>
      <c r="E203" s="36" t="s">
        <v>232</v>
      </c>
      <c r="F203" s="43" t="s">
        <v>233</v>
      </c>
      <c r="G203" s="44" t="s">
        <v>2450</v>
      </c>
      <c r="H203" s="44" t="s">
        <v>220</v>
      </c>
      <c r="I203" s="45">
        <v>13530</v>
      </c>
      <c r="K203" s="40" t="s">
        <v>480</v>
      </c>
      <c r="L203" s="41" t="s">
        <v>239</v>
      </c>
      <c r="M203" s="35" t="str">
        <f t="shared" si="15"/>
        <v xml:space="preserve"> </v>
      </c>
      <c r="N203" s="46" t="str">
        <f t="shared" si="16"/>
        <v>1</v>
      </c>
      <c r="O203" s="46" t="str">
        <f t="shared" si="17"/>
        <v>G1</v>
      </c>
      <c r="P203" s="37" t="str">
        <f t="shared" si="18"/>
        <v xml:space="preserve"> </v>
      </c>
      <c r="Q203" s="37" t="str">
        <f t="shared" si="19"/>
        <v>SL</v>
      </c>
      <c r="R203" s="45">
        <v>13800</v>
      </c>
    </row>
    <row r="204" spans="2:18" x14ac:dyDescent="0.3">
      <c r="B204" s="40" t="s">
        <v>481</v>
      </c>
      <c r="C204" s="41" t="s">
        <v>239</v>
      </c>
      <c r="D204" s="42" t="s">
        <v>2450</v>
      </c>
      <c r="E204" s="36" t="s">
        <v>232</v>
      </c>
      <c r="F204" s="43" t="s">
        <v>233</v>
      </c>
      <c r="G204" s="44" t="s">
        <v>2450</v>
      </c>
      <c r="H204" s="44" t="s">
        <v>220</v>
      </c>
      <c r="I204" s="45">
        <v>120</v>
      </c>
      <c r="K204" s="40" t="s">
        <v>481</v>
      </c>
      <c r="L204" s="41" t="s">
        <v>239</v>
      </c>
      <c r="M204" s="35" t="str">
        <f t="shared" si="15"/>
        <v xml:space="preserve"> </v>
      </c>
      <c r="N204" s="46" t="str">
        <f t="shared" si="16"/>
        <v>1</v>
      </c>
      <c r="O204" s="46" t="str">
        <f t="shared" si="17"/>
        <v>G1</v>
      </c>
      <c r="P204" s="37" t="str">
        <f t="shared" si="18"/>
        <v xml:space="preserve"> </v>
      </c>
      <c r="Q204" s="37" t="str">
        <f t="shared" si="19"/>
        <v>SL</v>
      </c>
      <c r="R204" s="45">
        <v>120</v>
      </c>
    </row>
    <row r="205" spans="2:18" x14ac:dyDescent="0.3">
      <c r="B205" s="40" t="s">
        <v>482</v>
      </c>
      <c r="C205" s="41" t="s">
        <v>239</v>
      </c>
      <c r="D205" s="42" t="s">
        <v>2450</v>
      </c>
      <c r="E205" s="36" t="s">
        <v>232</v>
      </c>
      <c r="F205" s="43" t="s">
        <v>233</v>
      </c>
      <c r="G205" s="44" t="s">
        <v>2450</v>
      </c>
      <c r="H205" s="44" t="s">
        <v>220</v>
      </c>
      <c r="I205" s="45">
        <v>11010</v>
      </c>
      <c r="K205" s="40" t="s">
        <v>482</v>
      </c>
      <c r="L205" s="41" t="s">
        <v>239</v>
      </c>
      <c r="M205" s="35" t="str">
        <f t="shared" si="15"/>
        <v xml:space="preserve"> </v>
      </c>
      <c r="N205" s="46" t="str">
        <f t="shared" si="16"/>
        <v>1</v>
      </c>
      <c r="O205" s="46" t="str">
        <f t="shared" si="17"/>
        <v>G1</v>
      </c>
      <c r="P205" s="37" t="str">
        <f t="shared" si="18"/>
        <v xml:space="preserve"> </v>
      </c>
      <c r="Q205" s="37" t="str">
        <f t="shared" si="19"/>
        <v>SL</v>
      </c>
      <c r="R205" s="45">
        <v>11230</v>
      </c>
    </row>
    <row r="206" spans="2:18" x14ac:dyDescent="0.3">
      <c r="B206" s="40" t="s">
        <v>483</v>
      </c>
      <c r="C206" s="41" t="s">
        <v>239</v>
      </c>
      <c r="D206" s="42" t="s">
        <v>2450</v>
      </c>
      <c r="E206" s="36" t="s">
        <v>232</v>
      </c>
      <c r="F206" s="43" t="s">
        <v>233</v>
      </c>
      <c r="G206" s="44" t="s">
        <v>2450</v>
      </c>
      <c r="H206" s="44" t="s">
        <v>220</v>
      </c>
      <c r="I206" s="45">
        <v>1460</v>
      </c>
      <c r="K206" s="40" t="s">
        <v>483</v>
      </c>
      <c r="L206" s="41" t="s">
        <v>239</v>
      </c>
      <c r="M206" s="35" t="str">
        <f t="shared" si="15"/>
        <v xml:space="preserve"> </v>
      </c>
      <c r="N206" s="46" t="str">
        <f t="shared" si="16"/>
        <v>1</v>
      </c>
      <c r="O206" s="46" t="str">
        <f t="shared" si="17"/>
        <v>G1</v>
      </c>
      <c r="P206" s="37" t="str">
        <f t="shared" si="18"/>
        <v xml:space="preserve"> </v>
      </c>
      <c r="Q206" s="37" t="str">
        <f t="shared" si="19"/>
        <v>SL</v>
      </c>
      <c r="R206" s="45">
        <v>1490</v>
      </c>
    </row>
    <row r="207" spans="2:18" x14ac:dyDescent="0.3">
      <c r="B207" s="40" t="s">
        <v>484</v>
      </c>
      <c r="C207" s="41" t="s">
        <v>239</v>
      </c>
      <c r="D207" s="42" t="s">
        <v>2450</v>
      </c>
      <c r="E207" s="36" t="s">
        <v>232</v>
      </c>
      <c r="F207" s="43" t="s">
        <v>233</v>
      </c>
      <c r="G207" s="44" t="s">
        <v>2450</v>
      </c>
      <c r="H207" s="44" t="s">
        <v>220</v>
      </c>
      <c r="I207" s="45">
        <v>1740</v>
      </c>
      <c r="K207" s="40" t="s">
        <v>484</v>
      </c>
      <c r="L207" s="41" t="s">
        <v>239</v>
      </c>
      <c r="M207" s="35" t="str">
        <f t="shared" si="15"/>
        <v xml:space="preserve"> </v>
      </c>
      <c r="N207" s="46" t="str">
        <f t="shared" si="16"/>
        <v>1</v>
      </c>
      <c r="O207" s="46" t="str">
        <f t="shared" si="17"/>
        <v>G1</v>
      </c>
      <c r="P207" s="37" t="str">
        <f t="shared" si="18"/>
        <v xml:space="preserve"> </v>
      </c>
      <c r="Q207" s="37" t="str">
        <f t="shared" si="19"/>
        <v>SL</v>
      </c>
      <c r="R207" s="45">
        <v>1770</v>
      </c>
    </row>
    <row r="208" spans="2:18" x14ac:dyDescent="0.3">
      <c r="B208" s="40" t="s">
        <v>485</v>
      </c>
      <c r="C208" s="41" t="s">
        <v>239</v>
      </c>
      <c r="D208" s="42" t="s">
        <v>2450</v>
      </c>
      <c r="E208" s="36" t="s">
        <v>232</v>
      </c>
      <c r="F208" s="43" t="s">
        <v>233</v>
      </c>
      <c r="G208" s="44" t="s">
        <v>2450</v>
      </c>
      <c r="H208" s="44" t="s">
        <v>220</v>
      </c>
      <c r="I208" s="45">
        <v>2210</v>
      </c>
      <c r="K208" s="40" t="s">
        <v>485</v>
      </c>
      <c r="L208" s="41" t="s">
        <v>239</v>
      </c>
      <c r="M208" s="35" t="str">
        <f t="shared" si="15"/>
        <v xml:space="preserve"> </v>
      </c>
      <c r="N208" s="46" t="str">
        <f t="shared" si="16"/>
        <v>1</v>
      </c>
      <c r="O208" s="46" t="str">
        <f t="shared" si="17"/>
        <v>G1</v>
      </c>
      <c r="P208" s="37" t="str">
        <f t="shared" si="18"/>
        <v xml:space="preserve"> </v>
      </c>
      <c r="Q208" s="37" t="str">
        <f t="shared" si="19"/>
        <v>SL</v>
      </c>
      <c r="R208" s="45">
        <v>2250</v>
      </c>
    </row>
    <row r="209" spans="2:18" x14ac:dyDescent="0.3">
      <c r="B209" s="40" t="s">
        <v>486</v>
      </c>
      <c r="C209" s="41" t="s">
        <v>239</v>
      </c>
      <c r="D209" s="42" t="s">
        <v>2450</v>
      </c>
      <c r="E209" s="36" t="s">
        <v>232</v>
      </c>
      <c r="F209" s="43" t="s">
        <v>233</v>
      </c>
      <c r="G209" s="44" t="s">
        <v>2450</v>
      </c>
      <c r="H209" s="44" t="s">
        <v>220</v>
      </c>
      <c r="I209" s="45">
        <v>3330</v>
      </c>
      <c r="K209" s="40" t="s">
        <v>486</v>
      </c>
      <c r="L209" s="41" t="s">
        <v>239</v>
      </c>
      <c r="M209" s="35" t="str">
        <f t="shared" si="15"/>
        <v xml:space="preserve"> </v>
      </c>
      <c r="N209" s="46" t="str">
        <f t="shared" si="16"/>
        <v>1</v>
      </c>
      <c r="O209" s="46" t="str">
        <f t="shared" si="17"/>
        <v>G1</v>
      </c>
      <c r="P209" s="37" t="str">
        <f t="shared" si="18"/>
        <v xml:space="preserve"> </v>
      </c>
      <c r="Q209" s="37" t="str">
        <f t="shared" si="19"/>
        <v>SL</v>
      </c>
      <c r="R209" s="45">
        <v>3400</v>
      </c>
    </row>
    <row r="210" spans="2:18" x14ac:dyDescent="0.3">
      <c r="B210" s="40" t="s">
        <v>487</v>
      </c>
      <c r="C210" s="41" t="s">
        <v>239</v>
      </c>
      <c r="D210" s="42" t="s">
        <v>2450</v>
      </c>
      <c r="E210" s="36" t="s">
        <v>232</v>
      </c>
      <c r="F210" s="43" t="s">
        <v>233</v>
      </c>
      <c r="G210" s="44" t="s">
        <v>2450</v>
      </c>
      <c r="H210" s="44" t="s">
        <v>220</v>
      </c>
      <c r="I210" s="45">
        <v>10630</v>
      </c>
      <c r="K210" s="40" t="s">
        <v>487</v>
      </c>
      <c r="L210" s="41" t="s">
        <v>239</v>
      </c>
      <c r="M210" s="35" t="str">
        <f t="shared" si="15"/>
        <v xml:space="preserve"> </v>
      </c>
      <c r="N210" s="46" t="str">
        <f t="shared" si="16"/>
        <v>1</v>
      </c>
      <c r="O210" s="46" t="str">
        <f t="shared" si="17"/>
        <v>G1</v>
      </c>
      <c r="P210" s="37" t="str">
        <f t="shared" si="18"/>
        <v xml:space="preserve"> </v>
      </c>
      <c r="Q210" s="37" t="str">
        <f t="shared" si="19"/>
        <v>SL</v>
      </c>
      <c r="R210" s="45">
        <v>10840</v>
      </c>
    </row>
    <row r="211" spans="2:18" x14ac:dyDescent="0.3">
      <c r="B211" s="40" t="s">
        <v>488</v>
      </c>
      <c r="C211" s="41" t="s">
        <v>239</v>
      </c>
      <c r="D211" s="42" t="s">
        <v>2450</v>
      </c>
      <c r="E211" s="36" t="s">
        <v>232</v>
      </c>
      <c r="F211" s="43" t="s">
        <v>233</v>
      </c>
      <c r="G211" s="44" t="s">
        <v>2450</v>
      </c>
      <c r="H211" s="44" t="s">
        <v>220</v>
      </c>
      <c r="I211" s="45">
        <v>5470</v>
      </c>
      <c r="K211" s="40" t="s">
        <v>488</v>
      </c>
      <c r="L211" s="41" t="s">
        <v>239</v>
      </c>
      <c r="M211" s="35" t="str">
        <f t="shared" si="15"/>
        <v xml:space="preserve"> </v>
      </c>
      <c r="N211" s="46" t="str">
        <f t="shared" si="16"/>
        <v>1</v>
      </c>
      <c r="O211" s="46" t="str">
        <f t="shared" si="17"/>
        <v>G1</v>
      </c>
      <c r="P211" s="37" t="str">
        <f t="shared" si="18"/>
        <v xml:space="preserve"> </v>
      </c>
      <c r="Q211" s="37" t="str">
        <f t="shared" si="19"/>
        <v>SL</v>
      </c>
      <c r="R211" s="45">
        <v>5580</v>
      </c>
    </row>
    <row r="212" spans="2:18" x14ac:dyDescent="0.3">
      <c r="B212" s="40" t="s">
        <v>489</v>
      </c>
      <c r="C212" s="41" t="s">
        <v>239</v>
      </c>
      <c r="D212" s="42" t="s">
        <v>2450</v>
      </c>
      <c r="E212" s="36" t="s">
        <v>232</v>
      </c>
      <c r="F212" s="43" t="s">
        <v>233</v>
      </c>
      <c r="G212" s="44" t="s">
        <v>2450</v>
      </c>
      <c r="H212" s="44" t="s">
        <v>220</v>
      </c>
      <c r="I212" s="45">
        <v>2070</v>
      </c>
      <c r="K212" s="40" t="s">
        <v>489</v>
      </c>
      <c r="L212" s="41" t="s">
        <v>239</v>
      </c>
      <c r="M212" s="35" t="str">
        <f t="shared" si="15"/>
        <v xml:space="preserve"> </v>
      </c>
      <c r="N212" s="46" t="str">
        <f t="shared" si="16"/>
        <v>1</v>
      </c>
      <c r="O212" s="46" t="str">
        <f t="shared" si="17"/>
        <v>G1</v>
      </c>
      <c r="P212" s="37" t="str">
        <f t="shared" si="18"/>
        <v xml:space="preserve"> </v>
      </c>
      <c r="Q212" s="37" t="str">
        <f t="shared" si="19"/>
        <v>SL</v>
      </c>
      <c r="R212" s="45">
        <v>2110</v>
      </c>
    </row>
    <row r="213" spans="2:18" x14ac:dyDescent="0.3">
      <c r="B213" s="40" t="s">
        <v>490</v>
      </c>
      <c r="C213" s="41" t="s">
        <v>239</v>
      </c>
      <c r="D213" s="42" t="s">
        <v>2450</v>
      </c>
      <c r="E213" s="36" t="s">
        <v>232</v>
      </c>
      <c r="F213" s="43" t="s">
        <v>233</v>
      </c>
      <c r="G213" s="44" t="s">
        <v>2450</v>
      </c>
      <c r="H213" s="44" t="s">
        <v>220</v>
      </c>
      <c r="I213" s="45">
        <v>12170</v>
      </c>
      <c r="K213" s="40" t="s">
        <v>490</v>
      </c>
      <c r="L213" s="41" t="s">
        <v>239</v>
      </c>
      <c r="M213" s="35" t="str">
        <f t="shared" si="15"/>
        <v xml:space="preserve"> </v>
      </c>
      <c r="N213" s="46" t="str">
        <f t="shared" si="16"/>
        <v>1</v>
      </c>
      <c r="O213" s="46" t="str">
        <f t="shared" si="17"/>
        <v>G1</v>
      </c>
      <c r="P213" s="37" t="str">
        <f t="shared" si="18"/>
        <v xml:space="preserve"> </v>
      </c>
      <c r="Q213" s="37" t="str">
        <f t="shared" si="19"/>
        <v>SL</v>
      </c>
      <c r="R213" s="45">
        <v>12410</v>
      </c>
    </row>
    <row r="214" spans="2:18" x14ac:dyDescent="0.3">
      <c r="B214" s="40" t="s">
        <v>491</v>
      </c>
      <c r="C214" s="41" t="s">
        <v>239</v>
      </c>
      <c r="D214" s="42" t="s">
        <v>2450</v>
      </c>
      <c r="E214" s="36" t="s">
        <v>232</v>
      </c>
      <c r="F214" s="43" t="s">
        <v>233</v>
      </c>
      <c r="G214" s="44" t="s">
        <v>2450</v>
      </c>
      <c r="H214" s="44" t="s">
        <v>220</v>
      </c>
      <c r="I214" s="45">
        <v>2890</v>
      </c>
      <c r="K214" s="40" t="s">
        <v>491</v>
      </c>
      <c r="L214" s="41" t="s">
        <v>239</v>
      </c>
      <c r="M214" s="35" t="str">
        <f t="shared" si="15"/>
        <v xml:space="preserve"> </v>
      </c>
      <c r="N214" s="46" t="str">
        <f t="shared" si="16"/>
        <v>1</v>
      </c>
      <c r="O214" s="46" t="str">
        <f t="shared" si="17"/>
        <v>G1</v>
      </c>
      <c r="P214" s="37" t="str">
        <f t="shared" si="18"/>
        <v xml:space="preserve"> </v>
      </c>
      <c r="Q214" s="37" t="str">
        <f t="shared" si="19"/>
        <v>SL</v>
      </c>
      <c r="R214" s="45">
        <v>2950</v>
      </c>
    </row>
    <row r="215" spans="2:18" x14ac:dyDescent="0.3">
      <c r="B215" s="40" t="s">
        <v>492</v>
      </c>
      <c r="C215" s="41" t="s">
        <v>239</v>
      </c>
      <c r="D215" s="42" t="s">
        <v>2450</v>
      </c>
      <c r="E215" s="36" t="s">
        <v>232</v>
      </c>
      <c r="F215" s="43" t="s">
        <v>233</v>
      </c>
      <c r="G215" s="44" t="s">
        <v>2450</v>
      </c>
      <c r="H215" s="44" t="s">
        <v>220</v>
      </c>
      <c r="I215" s="45">
        <v>98850</v>
      </c>
      <c r="K215" s="40" t="s">
        <v>492</v>
      </c>
      <c r="L215" s="41" t="s">
        <v>239</v>
      </c>
      <c r="M215" s="35" t="str">
        <f t="shared" si="15"/>
        <v xml:space="preserve"> </v>
      </c>
      <c r="N215" s="46" t="str">
        <f t="shared" si="16"/>
        <v>1</v>
      </c>
      <c r="O215" s="46" t="str">
        <f t="shared" si="17"/>
        <v>G1</v>
      </c>
      <c r="P215" s="37" t="str">
        <f t="shared" si="18"/>
        <v xml:space="preserve"> </v>
      </c>
      <c r="Q215" s="37" t="str">
        <f t="shared" si="19"/>
        <v>SL</v>
      </c>
      <c r="R215" s="45">
        <v>100830</v>
      </c>
    </row>
    <row r="216" spans="2:18" x14ac:dyDescent="0.3">
      <c r="B216" s="40" t="s">
        <v>493</v>
      </c>
      <c r="C216" s="41" t="s">
        <v>239</v>
      </c>
      <c r="D216" s="42" t="s">
        <v>2450</v>
      </c>
      <c r="E216" s="36" t="s">
        <v>232</v>
      </c>
      <c r="F216" s="43" t="s">
        <v>233</v>
      </c>
      <c r="G216" s="44" t="s">
        <v>2450</v>
      </c>
      <c r="H216" s="44" t="s">
        <v>220</v>
      </c>
      <c r="I216" s="45">
        <v>75310</v>
      </c>
      <c r="K216" s="40" t="s">
        <v>493</v>
      </c>
      <c r="L216" s="41" t="s">
        <v>239</v>
      </c>
      <c r="M216" s="35" t="str">
        <f t="shared" si="15"/>
        <v xml:space="preserve"> </v>
      </c>
      <c r="N216" s="46" t="str">
        <f t="shared" si="16"/>
        <v>1</v>
      </c>
      <c r="O216" s="46" t="str">
        <f t="shared" si="17"/>
        <v>G1</v>
      </c>
      <c r="P216" s="37" t="str">
        <f t="shared" si="18"/>
        <v xml:space="preserve"> </v>
      </c>
      <c r="Q216" s="37" t="str">
        <f t="shared" si="19"/>
        <v>SL</v>
      </c>
      <c r="R216" s="45">
        <v>76820</v>
      </c>
    </row>
    <row r="217" spans="2:18" ht="28" x14ac:dyDescent="0.3">
      <c r="B217" s="40" t="s">
        <v>494</v>
      </c>
      <c r="C217" s="41" t="s">
        <v>495</v>
      </c>
      <c r="D217" s="42" t="s">
        <v>2450</v>
      </c>
      <c r="E217" s="36" t="s">
        <v>232</v>
      </c>
      <c r="F217" s="43" t="s">
        <v>233</v>
      </c>
      <c r="G217" s="44" t="s">
        <v>2450</v>
      </c>
      <c r="H217" s="44" t="s">
        <v>220</v>
      </c>
      <c r="I217" s="45">
        <v>129140</v>
      </c>
      <c r="K217" s="40" t="s">
        <v>494</v>
      </c>
      <c r="L217" s="41" t="s">
        <v>495</v>
      </c>
      <c r="M217" s="35" t="str">
        <f t="shared" si="15"/>
        <v xml:space="preserve"> </v>
      </c>
      <c r="N217" s="46" t="str">
        <f t="shared" si="16"/>
        <v>1</v>
      </c>
      <c r="O217" s="46" t="str">
        <f t="shared" si="17"/>
        <v>G1</v>
      </c>
      <c r="P217" s="37" t="str">
        <f t="shared" si="18"/>
        <v xml:space="preserve"> </v>
      </c>
      <c r="Q217" s="37" t="str">
        <f t="shared" si="19"/>
        <v>SL</v>
      </c>
      <c r="R217" s="45">
        <v>131720</v>
      </c>
    </row>
    <row r="218" spans="2:18" x14ac:dyDescent="0.3">
      <c r="B218" s="40" t="s">
        <v>496</v>
      </c>
      <c r="C218" s="41" t="s">
        <v>217</v>
      </c>
      <c r="D218" s="42" t="s">
        <v>2450</v>
      </c>
      <c r="E218" s="36" t="s">
        <v>218</v>
      </c>
      <c r="F218" s="43" t="s">
        <v>219</v>
      </c>
      <c r="G218" s="44" t="s">
        <v>2450</v>
      </c>
      <c r="H218" s="44" t="s">
        <v>220</v>
      </c>
      <c r="I218" s="45">
        <v>120540</v>
      </c>
      <c r="K218" s="40" t="s">
        <v>496</v>
      </c>
      <c r="L218" s="41" t="s">
        <v>217</v>
      </c>
      <c r="M218" s="35" t="str">
        <f t="shared" si="15"/>
        <v xml:space="preserve"> </v>
      </c>
      <c r="N218" s="46" t="str">
        <f t="shared" si="16"/>
        <v>4</v>
      </c>
      <c r="O218" s="46" t="str">
        <f t="shared" si="17"/>
        <v>G3</v>
      </c>
      <c r="P218" s="37" t="str">
        <f t="shared" si="18"/>
        <v xml:space="preserve"> </v>
      </c>
      <c r="Q218" s="37" t="str">
        <f t="shared" si="19"/>
        <v>SL</v>
      </c>
      <c r="R218" s="45">
        <v>122950</v>
      </c>
    </row>
    <row r="219" spans="2:18" x14ac:dyDescent="0.3">
      <c r="B219" s="40" t="s">
        <v>497</v>
      </c>
      <c r="C219" s="41" t="s">
        <v>224</v>
      </c>
      <c r="D219" s="42" t="s">
        <v>2450</v>
      </c>
      <c r="E219" s="36" t="s">
        <v>218</v>
      </c>
      <c r="F219" s="43" t="s">
        <v>225</v>
      </c>
      <c r="G219" s="44" t="s">
        <v>2450</v>
      </c>
      <c r="H219" s="44" t="s">
        <v>220</v>
      </c>
      <c r="I219" s="45">
        <v>2440</v>
      </c>
      <c r="K219" s="40" t="s">
        <v>497</v>
      </c>
      <c r="L219" s="41" t="s">
        <v>224</v>
      </c>
      <c r="M219" s="35" t="str">
        <f t="shared" si="15"/>
        <v xml:space="preserve"> </v>
      </c>
      <c r="N219" s="46" t="str">
        <f t="shared" si="16"/>
        <v>4</v>
      </c>
      <c r="O219" s="46" t="str">
        <f t="shared" si="17"/>
        <v>E4</v>
      </c>
      <c r="P219" s="37" t="str">
        <f t="shared" si="18"/>
        <v xml:space="preserve"> </v>
      </c>
      <c r="Q219" s="37" t="str">
        <f t="shared" si="19"/>
        <v>SL</v>
      </c>
      <c r="R219" s="45">
        <v>2490</v>
      </c>
    </row>
    <row r="220" spans="2:18" x14ac:dyDescent="0.3">
      <c r="B220" s="40" t="s">
        <v>498</v>
      </c>
      <c r="C220" s="41" t="s">
        <v>227</v>
      </c>
      <c r="D220" s="42" t="s">
        <v>2450</v>
      </c>
      <c r="E220" s="36" t="s">
        <v>218</v>
      </c>
      <c r="F220" s="43" t="s">
        <v>219</v>
      </c>
      <c r="G220" s="44" t="s">
        <v>2450</v>
      </c>
      <c r="H220" s="44" t="s">
        <v>220</v>
      </c>
      <c r="I220" s="45">
        <v>6820</v>
      </c>
      <c r="K220" s="40" t="s">
        <v>498</v>
      </c>
      <c r="L220" s="41" t="s">
        <v>227</v>
      </c>
      <c r="M220" s="35" t="str">
        <f t="shared" si="15"/>
        <v xml:space="preserve"> </v>
      </c>
      <c r="N220" s="46" t="str">
        <f t="shared" si="16"/>
        <v>4</v>
      </c>
      <c r="O220" s="46" t="str">
        <f t="shared" si="17"/>
        <v>G3</v>
      </c>
      <c r="P220" s="37" t="str">
        <f t="shared" si="18"/>
        <v xml:space="preserve"> </v>
      </c>
      <c r="Q220" s="37" t="str">
        <f t="shared" si="19"/>
        <v>SL</v>
      </c>
      <c r="R220" s="45">
        <v>6960</v>
      </c>
    </row>
    <row r="221" spans="2:18" x14ac:dyDescent="0.3">
      <c r="B221" s="40" t="s">
        <v>499</v>
      </c>
      <c r="C221" s="41" t="s">
        <v>250</v>
      </c>
      <c r="D221" s="42" t="s">
        <v>2450</v>
      </c>
      <c r="E221" s="36" t="s">
        <v>218</v>
      </c>
      <c r="F221" s="43" t="s">
        <v>219</v>
      </c>
      <c r="G221" s="44" t="s">
        <v>251</v>
      </c>
      <c r="H221" s="44" t="s">
        <v>220</v>
      </c>
      <c r="I221" s="45">
        <v>8140</v>
      </c>
      <c r="K221" s="40" t="s">
        <v>499</v>
      </c>
      <c r="L221" s="41" t="s">
        <v>250</v>
      </c>
      <c r="M221" s="35" t="str">
        <f t="shared" si="15"/>
        <v xml:space="preserve"> </v>
      </c>
      <c r="N221" s="46" t="str">
        <f t="shared" si="16"/>
        <v>4</v>
      </c>
      <c r="O221" s="46" t="str">
        <f t="shared" si="17"/>
        <v>G3</v>
      </c>
      <c r="P221" s="37" t="str">
        <f t="shared" si="18"/>
        <v>Y</v>
      </c>
      <c r="Q221" s="37" t="str">
        <f t="shared" si="19"/>
        <v>SL</v>
      </c>
      <c r="R221" s="45">
        <v>8300</v>
      </c>
    </row>
    <row r="222" spans="2:18" x14ac:dyDescent="0.3">
      <c r="B222" s="40" t="s">
        <v>500</v>
      </c>
      <c r="C222" s="41" t="s">
        <v>231</v>
      </c>
      <c r="D222" s="42" t="s">
        <v>2450</v>
      </c>
      <c r="E222" s="36" t="s">
        <v>232</v>
      </c>
      <c r="F222" s="43" t="s">
        <v>233</v>
      </c>
      <c r="G222" s="44" t="s">
        <v>2450</v>
      </c>
      <c r="H222" s="44" t="s">
        <v>220</v>
      </c>
      <c r="I222" s="45">
        <v>21160</v>
      </c>
      <c r="K222" s="40" t="s">
        <v>500</v>
      </c>
      <c r="L222" s="41" t="s">
        <v>231</v>
      </c>
      <c r="M222" s="35" t="str">
        <f t="shared" si="15"/>
        <v xml:space="preserve"> </v>
      </c>
      <c r="N222" s="46" t="str">
        <f t="shared" si="16"/>
        <v>1</v>
      </c>
      <c r="O222" s="46" t="str">
        <f t="shared" si="17"/>
        <v>G1</v>
      </c>
      <c r="P222" s="37" t="str">
        <f t="shared" si="18"/>
        <v xml:space="preserve"> </v>
      </c>
      <c r="Q222" s="37" t="str">
        <f t="shared" si="19"/>
        <v>SL</v>
      </c>
      <c r="R222" s="45">
        <v>21580</v>
      </c>
    </row>
    <row r="223" spans="2:18" x14ac:dyDescent="0.3">
      <c r="B223" s="40" t="s">
        <v>502</v>
      </c>
      <c r="C223" s="41" t="s">
        <v>231</v>
      </c>
      <c r="D223" s="42" t="s">
        <v>2450</v>
      </c>
      <c r="E223" s="36" t="s">
        <v>232</v>
      </c>
      <c r="F223" s="43" t="s">
        <v>233</v>
      </c>
      <c r="G223" s="44" t="s">
        <v>2450</v>
      </c>
      <c r="H223" s="44" t="s">
        <v>220</v>
      </c>
      <c r="I223" s="45">
        <v>56780</v>
      </c>
      <c r="K223" s="40" t="s">
        <v>2058</v>
      </c>
      <c r="L223" s="41" t="s">
        <v>239</v>
      </c>
      <c r="M223" s="35" t="str">
        <f>IFERROR(VLOOKUP($K223,$B$5:$H$1222,3,FALSE),"NO MATCH")</f>
        <v>NO MATCH</v>
      </c>
      <c r="N223" s="46" t="str">
        <f>IFERROR(VLOOKUP($K223,$B$5:$H$1222,4,FALSE),"NO MATCH")</f>
        <v>NO MATCH</v>
      </c>
      <c r="O223" s="46" t="str">
        <f>IFERROR(VLOOKUP($K223,$B$5:$H$1222,5,FALSE),"NO MATCH")</f>
        <v>NO MATCH</v>
      </c>
      <c r="P223" s="37" t="str">
        <f>IFERROR(VLOOKUP($K223,$B$5:$H$1222,6,FALSE),"NO MATCH")</f>
        <v>NO MATCH</v>
      </c>
      <c r="Q223" s="37" t="str">
        <f>IFERROR(VLOOKUP($K223,$B$5:$H$1222,7,FALSE),"NO MATCH")</f>
        <v>NO MATCH</v>
      </c>
      <c r="R223" s="45">
        <v>500</v>
      </c>
    </row>
    <row r="224" spans="2:18" x14ac:dyDescent="0.3">
      <c r="B224" s="40" t="s">
        <v>503</v>
      </c>
      <c r="C224" s="41" t="s">
        <v>235</v>
      </c>
      <c r="D224" s="42" t="s">
        <v>2450</v>
      </c>
      <c r="E224" s="36" t="s">
        <v>232</v>
      </c>
      <c r="F224" s="43" t="s">
        <v>233</v>
      </c>
      <c r="G224" s="44" t="s">
        <v>2450</v>
      </c>
      <c r="H224" s="44" t="s">
        <v>220</v>
      </c>
      <c r="I224" s="45">
        <v>5000</v>
      </c>
      <c r="K224" s="40" t="s">
        <v>502</v>
      </c>
      <c r="L224" s="41" t="s">
        <v>1457</v>
      </c>
      <c r="M224" s="35" t="str">
        <f t="shared" ref="M224:M287" si="20">IFERROR(VLOOKUP($K224,$B$5:$H$1222,3,FALSE),"NO MATCH")</f>
        <v xml:space="preserve"> </v>
      </c>
      <c r="N224" s="46" t="str">
        <f t="shared" ref="N224:N287" si="21">IFERROR(VLOOKUP($K224,$B$5:$H$1222,4,FALSE),"NO MATCH")</f>
        <v>1</v>
      </c>
      <c r="O224" s="46" t="str">
        <f t="shared" ref="O224:O287" si="22">IFERROR(VLOOKUP($K224,$B$5:$H$1222,5,FALSE),"NO MATCH")</f>
        <v>G1</v>
      </c>
      <c r="P224" s="37" t="str">
        <f t="shared" ref="P224:P287" si="23">IFERROR(VLOOKUP($K224,$B$5:$H$1222,6,FALSE),"NO MATCH")</f>
        <v xml:space="preserve"> </v>
      </c>
      <c r="Q224" s="37" t="str">
        <f t="shared" ref="Q224:Q287" si="24">IFERROR(VLOOKUP($K224,$B$5:$H$1222,7,FALSE),"NO MATCH")</f>
        <v>SL</v>
      </c>
      <c r="R224" s="45">
        <v>57920</v>
      </c>
    </row>
    <row r="225" spans="2:18" x14ac:dyDescent="0.3">
      <c r="B225" s="40" t="s">
        <v>504</v>
      </c>
      <c r="C225" s="41" t="s">
        <v>505</v>
      </c>
      <c r="D225" s="42" t="s">
        <v>2450</v>
      </c>
      <c r="E225" s="36" t="s">
        <v>218</v>
      </c>
      <c r="F225" s="43" t="s">
        <v>219</v>
      </c>
      <c r="G225" s="44" t="s">
        <v>2450</v>
      </c>
      <c r="H225" s="44" t="s">
        <v>220</v>
      </c>
      <c r="I225" s="45">
        <v>11210</v>
      </c>
      <c r="K225" s="40" t="s">
        <v>503</v>
      </c>
      <c r="L225" s="41" t="s">
        <v>235</v>
      </c>
      <c r="M225" s="35" t="str">
        <f t="shared" si="20"/>
        <v xml:space="preserve"> </v>
      </c>
      <c r="N225" s="46" t="str">
        <f t="shared" si="21"/>
        <v>1</v>
      </c>
      <c r="O225" s="46" t="str">
        <f t="shared" si="22"/>
        <v>G1</v>
      </c>
      <c r="P225" s="37" t="str">
        <f t="shared" si="23"/>
        <v xml:space="preserve"> </v>
      </c>
      <c r="Q225" s="37" t="str">
        <f t="shared" si="24"/>
        <v>SL</v>
      </c>
      <c r="R225" s="45">
        <v>5100</v>
      </c>
    </row>
    <row r="226" spans="2:18" x14ac:dyDescent="0.3">
      <c r="B226" s="40" t="s">
        <v>506</v>
      </c>
      <c r="C226" s="41" t="s">
        <v>507</v>
      </c>
      <c r="D226" s="42" t="s">
        <v>2450</v>
      </c>
      <c r="E226" s="36" t="s">
        <v>218</v>
      </c>
      <c r="F226" s="43" t="s">
        <v>219</v>
      </c>
      <c r="G226" s="44" t="s">
        <v>2450</v>
      </c>
      <c r="H226" s="44" t="s">
        <v>220</v>
      </c>
      <c r="I226" s="45">
        <v>129820</v>
      </c>
      <c r="K226" s="40" t="s">
        <v>504</v>
      </c>
      <c r="L226" s="41" t="s">
        <v>505</v>
      </c>
      <c r="M226" s="35" t="str">
        <f t="shared" si="20"/>
        <v xml:space="preserve"> </v>
      </c>
      <c r="N226" s="46" t="str">
        <f t="shared" si="21"/>
        <v>4</v>
      </c>
      <c r="O226" s="46" t="str">
        <f t="shared" si="22"/>
        <v>G3</v>
      </c>
      <c r="P226" s="37" t="str">
        <f t="shared" si="23"/>
        <v xml:space="preserve"> </v>
      </c>
      <c r="Q226" s="37" t="str">
        <f t="shared" si="24"/>
        <v>SL</v>
      </c>
      <c r="R226" s="45">
        <v>11430</v>
      </c>
    </row>
    <row r="227" spans="2:18" x14ac:dyDescent="0.3">
      <c r="B227" s="40" t="s">
        <v>508</v>
      </c>
      <c r="C227" s="41" t="s">
        <v>324</v>
      </c>
      <c r="D227" s="42" t="s">
        <v>2450</v>
      </c>
      <c r="E227" s="36" t="s">
        <v>218</v>
      </c>
      <c r="F227" s="43" t="s">
        <v>219</v>
      </c>
      <c r="G227" s="44" t="s">
        <v>2450</v>
      </c>
      <c r="H227" s="44" t="s">
        <v>220</v>
      </c>
      <c r="I227" s="45">
        <v>101510</v>
      </c>
      <c r="K227" s="40" t="s">
        <v>506</v>
      </c>
      <c r="L227" s="41" t="s">
        <v>507</v>
      </c>
      <c r="M227" s="35" t="str">
        <f t="shared" si="20"/>
        <v xml:space="preserve"> </v>
      </c>
      <c r="N227" s="46" t="str">
        <f t="shared" si="21"/>
        <v>4</v>
      </c>
      <c r="O227" s="46" t="str">
        <f t="shared" si="22"/>
        <v>G3</v>
      </c>
      <c r="P227" s="37" t="str">
        <f t="shared" si="23"/>
        <v xml:space="preserve"> </v>
      </c>
      <c r="Q227" s="37" t="str">
        <f t="shared" si="24"/>
        <v>SL</v>
      </c>
      <c r="R227" s="45">
        <v>132420</v>
      </c>
    </row>
    <row r="228" spans="2:18" x14ac:dyDescent="0.3">
      <c r="B228" s="40" t="s">
        <v>509</v>
      </c>
      <c r="C228" s="41" t="s">
        <v>227</v>
      </c>
      <c r="D228" s="42" t="s">
        <v>2450</v>
      </c>
      <c r="E228" s="36" t="s">
        <v>218</v>
      </c>
      <c r="F228" s="43" t="s">
        <v>219</v>
      </c>
      <c r="G228" s="44" t="s">
        <v>2450</v>
      </c>
      <c r="H228" s="44" t="s">
        <v>220</v>
      </c>
      <c r="I228" s="45">
        <v>22450</v>
      </c>
      <c r="K228" s="40" t="s">
        <v>508</v>
      </c>
      <c r="L228" s="41" t="s">
        <v>324</v>
      </c>
      <c r="M228" s="35" t="str">
        <f t="shared" si="20"/>
        <v xml:space="preserve"> </v>
      </c>
      <c r="N228" s="46" t="str">
        <f t="shared" si="21"/>
        <v>4</v>
      </c>
      <c r="O228" s="46" t="str">
        <f t="shared" si="22"/>
        <v>G3</v>
      </c>
      <c r="P228" s="37" t="str">
        <f t="shared" si="23"/>
        <v xml:space="preserve"> </v>
      </c>
      <c r="Q228" s="37" t="str">
        <f t="shared" si="24"/>
        <v>SL</v>
      </c>
      <c r="R228" s="45">
        <v>103540</v>
      </c>
    </row>
    <row r="229" spans="2:18" x14ac:dyDescent="0.3">
      <c r="B229" s="40" t="s">
        <v>510</v>
      </c>
      <c r="C229" s="41" t="s">
        <v>271</v>
      </c>
      <c r="D229" s="42" t="s">
        <v>2450</v>
      </c>
      <c r="E229" s="36" t="s">
        <v>232</v>
      </c>
      <c r="F229" s="43" t="s">
        <v>233</v>
      </c>
      <c r="G229" s="44" t="s">
        <v>2450</v>
      </c>
      <c r="H229" s="44" t="s">
        <v>220</v>
      </c>
      <c r="I229" s="45">
        <v>5960</v>
      </c>
      <c r="K229" s="40" t="s">
        <v>509</v>
      </c>
      <c r="L229" s="41" t="s">
        <v>227</v>
      </c>
      <c r="M229" s="35" t="str">
        <f t="shared" si="20"/>
        <v xml:space="preserve"> </v>
      </c>
      <c r="N229" s="46" t="str">
        <f t="shared" si="21"/>
        <v>4</v>
      </c>
      <c r="O229" s="46" t="str">
        <f t="shared" si="22"/>
        <v>G3</v>
      </c>
      <c r="P229" s="37" t="str">
        <f t="shared" si="23"/>
        <v xml:space="preserve"> </v>
      </c>
      <c r="Q229" s="37" t="str">
        <f t="shared" si="24"/>
        <v>SL</v>
      </c>
      <c r="R229" s="45">
        <v>22900</v>
      </c>
    </row>
    <row r="230" spans="2:18" x14ac:dyDescent="0.3">
      <c r="B230" s="40" t="s">
        <v>511</v>
      </c>
      <c r="C230" s="41" t="s">
        <v>255</v>
      </c>
      <c r="D230" s="42" t="s">
        <v>2450</v>
      </c>
      <c r="E230" s="36" t="s">
        <v>232</v>
      </c>
      <c r="F230" s="43" t="s">
        <v>233</v>
      </c>
      <c r="G230" s="44" t="s">
        <v>2450</v>
      </c>
      <c r="H230" s="44" t="s">
        <v>220</v>
      </c>
      <c r="I230" s="45">
        <v>176760</v>
      </c>
      <c r="K230" s="40" t="s">
        <v>510</v>
      </c>
      <c r="L230" s="41" t="s">
        <v>271</v>
      </c>
      <c r="M230" s="35" t="str">
        <f t="shared" si="20"/>
        <v xml:space="preserve"> </v>
      </c>
      <c r="N230" s="46" t="str">
        <f t="shared" si="21"/>
        <v>1</v>
      </c>
      <c r="O230" s="46" t="str">
        <f t="shared" si="22"/>
        <v>G1</v>
      </c>
      <c r="P230" s="37" t="str">
        <f t="shared" si="23"/>
        <v xml:space="preserve"> </v>
      </c>
      <c r="Q230" s="37" t="str">
        <f t="shared" si="24"/>
        <v>SL</v>
      </c>
      <c r="R230" s="45">
        <v>6080</v>
      </c>
    </row>
    <row r="231" spans="2:18" x14ac:dyDescent="0.3">
      <c r="B231" s="40" t="s">
        <v>512</v>
      </c>
      <c r="C231" s="41" t="s">
        <v>260</v>
      </c>
      <c r="D231" s="42" t="s">
        <v>2450</v>
      </c>
      <c r="E231" s="36" t="s">
        <v>261</v>
      </c>
      <c r="F231" s="43" t="s">
        <v>219</v>
      </c>
      <c r="G231" s="44" t="s">
        <v>2450</v>
      </c>
      <c r="H231" s="44" t="s">
        <v>220</v>
      </c>
      <c r="I231" s="45">
        <v>24150</v>
      </c>
      <c r="K231" s="40" t="s">
        <v>511</v>
      </c>
      <c r="L231" s="41" t="s">
        <v>255</v>
      </c>
      <c r="M231" s="35" t="str">
        <f t="shared" si="20"/>
        <v xml:space="preserve"> </v>
      </c>
      <c r="N231" s="46" t="str">
        <f t="shared" si="21"/>
        <v>1</v>
      </c>
      <c r="O231" s="46" t="str">
        <f t="shared" si="22"/>
        <v>G1</v>
      </c>
      <c r="P231" s="37" t="str">
        <f t="shared" si="23"/>
        <v xml:space="preserve"> </v>
      </c>
      <c r="Q231" s="37" t="str">
        <f t="shared" si="24"/>
        <v>SL</v>
      </c>
      <c r="R231" s="45">
        <v>180300</v>
      </c>
    </row>
    <row r="232" spans="2:18" x14ac:dyDescent="0.3">
      <c r="B232" s="40" t="s">
        <v>513</v>
      </c>
      <c r="C232" s="41" t="s">
        <v>514</v>
      </c>
      <c r="D232" s="42" t="s">
        <v>2450</v>
      </c>
      <c r="E232" s="36" t="s">
        <v>218</v>
      </c>
      <c r="F232" s="43" t="s">
        <v>225</v>
      </c>
      <c r="G232" s="44" t="s">
        <v>2450</v>
      </c>
      <c r="H232" s="44" t="s">
        <v>220</v>
      </c>
      <c r="I232" s="45">
        <v>230730</v>
      </c>
      <c r="K232" s="40" t="s">
        <v>512</v>
      </c>
      <c r="L232" s="41" t="s">
        <v>260</v>
      </c>
      <c r="M232" s="35" t="str">
        <f t="shared" si="20"/>
        <v xml:space="preserve"> </v>
      </c>
      <c r="N232" s="46" t="str">
        <f t="shared" si="21"/>
        <v>2</v>
      </c>
      <c r="O232" s="46" t="str">
        <f t="shared" si="22"/>
        <v>G3</v>
      </c>
      <c r="P232" s="37" t="str">
        <f t="shared" si="23"/>
        <v xml:space="preserve"> </v>
      </c>
      <c r="Q232" s="37" t="str">
        <f t="shared" si="24"/>
        <v>SL</v>
      </c>
      <c r="R232" s="45">
        <v>24630</v>
      </c>
    </row>
    <row r="233" spans="2:18" x14ac:dyDescent="0.3">
      <c r="B233" s="40" t="s">
        <v>515</v>
      </c>
      <c r="C233" s="41" t="s">
        <v>227</v>
      </c>
      <c r="D233" s="42" t="s">
        <v>2450</v>
      </c>
      <c r="E233" s="36" t="s">
        <v>218</v>
      </c>
      <c r="F233" s="43" t="s">
        <v>219</v>
      </c>
      <c r="G233" s="44" t="s">
        <v>2450</v>
      </c>
      <c r="H233" s="44" t="s">
        <v>220</v>
      </c>
      <c r="I233" s="45">
        <v>7300</v>
      </c>
      <c r="K233" s="40" t="s">
        <v>513</v>
      </c>
      <c r="L233" s="41" t="s">
        <v>514</v>
      </c>
      <c r="M233" s="35" t="str">
        <f t="shared" si="20"/>
        <v xml:space="preserve"> </v>
      </c>
      <c r="N233" s="46" t="str">
        <f t="shared" si="21"/>
        <v>4</v>
      </c>
      <c r="O233" s="46" t="str">
        <f t="shared" si="22"/>
        <v>E4</v>
      </c>
      <c r="P233" s="37" t="str">
        <f t="shared" si="23"/>
        <v xml:space="preserve"> </v>
      </c>
      <c r="Q233" s="37" t="str">
        <f t="shared" si="24"/>
        <v>SL</v>
      </c>
      <c r="R233" s="45">
        <v>235340</v>
      </c>
    </row>
    <row r="234" spans="2:18" x14ac:dyDescent="0.3">
      <c r="B234" s="40" t="s">
        <v>516</v>
      </c>
      <c r="C234" s="41" t="s">
        <v>517</v>
      </c>
      <c r="D234" s="42" t="s">
        <v>2450</v>
      </c>
      <c r="E234" s="36" t="s">
        <v>218</v>
      </c>
      <c r="F234" s="43" t="s">
        <v>219</v>
      </c>
      <c r="G234" s="44" t="s">
        <v>2450</v>
      </c>
      <c r="H234" s="44" t="s">
        <v>220</v>
      </c>
      <c r="I234" s="45">
        <v>1590</v>
      </c>
      <c r="K234" s="40" t="s">
        <v>515</v>
      </c>
      <c r="L234" s="41" t="s">
        <v>227</v>
      </c>
      <c r="M234" s="35" t="str">
        <f t="shared" si="20"/>
        <v xml:space="preserve"> </v>
      </c>
      <c r="N234" s="46" t="str">
        <f t="shared" si="21"/>
        <v>4</v>
      </c>
      <c r="O234" s="46" t="str">
        <f t="shared" si="22"/>
        <v>G3</v>
      </c>
      <c r="P234" s="37" t="str">
        <f t="shared" si="23"/>
        <v xml:space="preserve"> </v>
      </c>
      <c r="Q234" s="37" t="str">
        <f t="shared" si="24"/>
        <v>SL</v>
      </c>
      <c r="R234" s="45">
        <v>7450</v>
      </c>
    </row>
    <row r="235" spans="2:18" x14ac:dyDescent="0.3">
      <c r="B235" s="40" t="s">
        <v>518</v>
      </c>
      <c r="C235" s="41" t="s">
        <v>519</v>
      </c>
      <c r="D235" s="42" t="s">
        <v>2450</v>
      </c>
      <c r="E235" s="36" t="s">
        <v>218</v>
      </c>
      <c r="F235" s="43" t="s">
        <v>219</v>
      </c>
      <c r="G235" s="44" t="s">
        <v>2450</v>
      </c>
      <c r="H235" s="44" t="s">
        <v>220</v>
      </c>
      <c r="I235" s="45">
        <v>3530</v>
      </c>
      <c r="K235" s="40" t="s">
        <v>516</v>
      </c>
      <c r="L235" s="41" t="s">
        <v>517</v>
      </c>
      <c r="M235" s="35" t="str">
        <f t="shared" si="20"/>
        <v xml:space="preserve"> </v>
      </c>
      <c r="N235" s="46" t="str">
        <f t="shared" si="21"/>
        <v>4</v>
      </c>
      <c r="O235" s="46" t="str">
        <f t="shared" si="22"/>
        <v>G3</v>
      </c>
      <c r="P235" s="37" t="str">
        <f t="shared" si="23"/>
        <v xml:space="preserve"> </v>
      </c>
      <c r="Q235" s="37" t="str">
        <f t="shared" si="24"/>
        <v>SL</v>
      </c>
      <c r="R235" s="45">
        <v>1620</v>
      </c>
    </row>
    <row r="236" spans="2:18" x14ac:dyDescent="0.3">
      <c r="B236" s="40" t="s">
        <v>520</v>
      </c>
      <c r="C236" s="41" t="s">
        <v>250</v>
      </c>
      <c r="D236" s="42" t="s">
        <v>2450</v>
      </c>
      <c r="E236" s="36" t="s">
        <v>218</v>
      </c>
      <c r="F236" s="43" t="s">
        <v>219</v>
      </c>
      <c r="G236" s="44" t="s">
        <v>251</v>
      </c>
      <c r="H236" s="44" t="s">
        <v>220</v>
      </c>
      <c r="I236" s="45">
        <v>-1710</v>
      </c>
      <c r="K236" s="40" t="s">
        <v>518</v>
      </c>
      <c r="L236" s="41" t="s">
        <v>519</v>
      </c>
      <c r="M236" s="35" t="str">
        <f t="shared" si="20"/>
        <v xml:space="preserve"> </v>
      </c>
      <c r="N236" s="46" t="str">
        <f t="shared" si="21"/>
        <v>4</v>
      </c>
      <c r="O236" s="46" t="str">
        <f t="shared" si="22"/>
        <v>G3</v>
      </c>
      <c r="P236" s="37" t="str">
        <f t="shared" si="23"/>
        <v xml:space="preserve"> </v>
      </c>
      <c r="Q236" s="37" t="str">
        <f t="shared" si="24"/>
        <v>SL</v>
      </c>
      <c r="R236" s="45">
        <v>3600</v>
      </c>
    </row>
    <row r="237" spans="2:18" x14ac:dyDescent="0.3">
      <c r="B237" s="40" t="s">
        <v>521</v>
      </c>
      <c r="C237" s="41" t="s">
        <v>522</v>
      </c>
      <c r="D237" s="42" t="s">
        <v>2450</v>
      </c>
      <c r="E237" s="36" t="s">
        <v>218</v>
      </c>
      <c r="F237" s="43" t="s">
        <v>219</v>
      </c>
      <c r="G237" s="44" t="s">
        <v>2450</v>
      </c>
      <c r="H237" s="44" t="s">
        <v>220</v>
      </c>
      <c r="I237" s="45">
        <v>2760700</v>
      </c>
      <c r="K237" s="40" t="s">
        <v>520</v>
      </c>
      <c r="L237" s="41" t="s">
        <v>250</v>
      </c>
      <c r="M237" s="35" t="str">
        <f t="shared" si="20"/>
        <v xml:space="preserve"> </v>
      </c>
      <c r="N237" s="46" t="str">
        <f t="shared" si="21"/>
        <v>4</v>
      </c>
      <c r="O237" s="46" t="str">
        <f t="shared" si="22"/>
        <v>G3</v>
      </c>
      <c r="P237" s="37" t="str">
        <f t="shared" si="23"/>
        <v>Y</v>
      </c>
      <c r="Q237" s="37" t="str">
        <f t="shared" si="24"/>
        <v>SL</v>
      </c>
      <c r="R237" s="45">
        <v>-1740</v>
      </c>
    </row>
    <row r="238" spans="2:18" x14ac:dyDescent="0.3">
      <c r="B238" s="40" t="s">
        <v>523</v>
      </c>
      <c r="C238" s="41" t="s">
        <v>524</v>
      </c>
      <c r="D238" s="42" t="s">
        <v>2450</v>
      </c>
      <c r="E238" s="36" t="s">
        <v>218</v>
      </c>
      <c r="F238" s="43" t="s">
        <v>219</v>
      </c>
      <c r="G238" s="44" t="s">
        <v>2450</v>
      </c>
      <c r="H238" s="44" t="s">
        <v>220</v>
      </c>
      <c r="I238" s="45">
        <v>92470</v>
      </c>
      <c r="K238" s="40" t="s">
        <v>521</v>
      </c>
      <c r="L238" s="41" t="s">
        <v>522</v>
      </c>
      <c r="M238" s="35" t="str">
        <f t="shared" si="20"/>
        <v xml:space="preserve"> </v>
      </c>
      <c r="N238" s="46" t="str">
        <f t="shared" si="21"/>
        <v>4</v>
      </c>
      <c r="O238" s="46" t="str">
        <f t="shared" si="22"/>
        <v>G3</v>
      </c>
      <c r="P238" s="37" t="str">
        <f t="shared" si="23"/>
        <v xml:space="preserve"> </v>
      </c>
      <c r="Q238" s="37" t="str">
        <f t="shared" si="24"/>
        <v>SL</v>
      </c>
      <c r="R238" s="45">
        <v>2815910</v>
      </c>
    </row>
    <row r="239" spans="2:18" x14ac:dyDescent="0.3">
      <c r="B239" s="40" t="s">
        <v>525</v>
      </c>
      <c r="C239" s="41" t="s">
        <v>526</v>
      </c>
      <c r="D239" s="42" t="s">
        <v>2450</v>
      </c>
      <c r="E239" s="36" t="s">
        <v>218</v>
      </c>
      <c r="F239" s="43" t="s">
        <v>219</v>
      </c>
      <c r="G239" s="44" t="s">
        <v>2450</v>
      </c>
      <c r="H239" s="44" t="s">
        <v>220</v>
      </c>
      <c r="I239" s="45">
        <v>1940</v>
      </c>
      <c r="K239" s="40" t="s">
        <v>523</v>
      </c>
      <c r="L239" s="41" t="s">
        <v>524</v>
      </c>
      <c r="M239" s="35" t="str">
        <f t="shared" si="20"/>
        <v xml:space="preserve"> </v>
      </c>
      <c r="N239" s="46" t="str">
        <f t="shared" si="21"/>
        <v>4</v>
      </c>
      <c r="O239" s="46" t="str">
        <f t="shared" si="22"/>
        <v>G3</v>
      </c>
      <c r="P239" s="37" t="str">
        <f t="shared" si="23"/>
        <v xml:space="preserve"> </v>
      </c>
      <c r="Q239" s="37" t="str">
        <f t="shared" si="24"/>
        <v>SL</v>
      </c>
      <c r="R239" s="45">
        <v>94320</v>
      </c>
    </row>
    <row r="240" spans="2:18" x14ac:dyDescent="0.3">
      <c r="B240" s="40" t="s">
        <v>527</v>
      </c>
      <c r="C240" s="41" t="s">
        <v>528</v>
      </c>
      <c r="D240" s="42" t="s">
        <v>2450</v>
      </c>
      <c r="E240" s="36" t="s">
        <v>218</v>
      </c>
      <c r="F240" s="43" t="s">
        <v>219</v>
      </c>
      <c r="G240" s="44" t="s">
        <v>2450</v>
      </c>
      <c r="H240" s="44" t="s">
        <v>220</v>
      </c>
      <c r="I240" s="45">
        <v>1050</v>
      </c>
      <c r="K240" s="40" t="s">
        <v>525</v>
      </c>
      <c r="L240" s="41" t="s">
        <v>526</v>
      </c>
      <c r="M240" s="35" t="str">
        <f t="shared" si="20"/>
        <v xml:space="preserve"> </v>
      </c>
      <c r="N240" s="46" t="str">
        <f t="shared" si="21"/>
        <v>4</v>
      </c>
      <c r="O240" s="46" t="str">
        <f t="shared" si="22"/>
        <v>G3</v>
      </c>
      <c r="P240" s="37" t="str">
        <f t="shared" si="23"/>
        <v xml:space="preserve"> </v>
      </c>
      <c r="Q240" s="37" t="str">
        <f t="shared" si="24"/>
        <v>SL</v>
      </c>
      <c r="R240" s="45">
        <v>1980</v>
      </c>
    </row>
    <row r="241" spans="2:18" x14ac:dyDescent="0.3">
      <c r="B241" s="40" t="s">
        <v>529</v>
      </c>
      <c r="C241" s="41" t="s">
        <v>530</v>
      </c>
      <c r="D241" s="42" t="s">
        <v>2450</v>
      </c>
      <c r="E241" s="36" t="s">
        <v>218</v>
      </c>
      <c r="F241" s="43" t="s">
        <v>219</v>
      </c>
      <c r="G241" s="44" t="s">
        <v>2450</v>
      </c>
      <c r="H241" s="44" t="s">
        <v>220</v>
      </c>
      <c r="I241" s="45">
        <v>1143290</v>
      </c>
      <c r="K241" s="40" t="s">
        <v>527</v>
      </c>
      <c r="L241" s="41" t="s">
        <v>528</v>
      </c>
      <c r="M241" s="35" t="str">
        <f t="shared" si="20"/>
        <v xml:space="preserve"> </v>
      </c>
      <c r="N241" s="46" t="str">
        <f t="shared" si="21"/>
        <v>4</v>
      </c>
      <c r="O241" s="46" t="str">
        <f t="shared" si="22"/>
        <v>G3</v>
      </c>
      <c r="P241" s="37" t="str">
        <f t="shared" si="23"/>
        <v xml:space="preserve"> </v>
      </c>
      <c r="Q241" s="37" t="str">
        <f t="shared" si="24"/>
        <v>SL</v>
      </c>
      <c r="R241" s="45">
        <v>1070</v>
      </c>
    </row>
    <row r="242" spans="2:18" x14ac:dyDescent="0.3">
      <c r="B242" s="40" t="s">
        <v>531</v>
      </c>
      <c r="C242" s="41" t="s">
        <v>532</v>
      </c>
      <c r="D242" s="42" t="s">
        <v>2450</v>
      </c>
      <c r="E242" s="36" t="s">
        <v>218</v>
      </c>
      <c r="F242" s="43" t="s">
        <v>219</v>
      </c>
      <c r="G242" s="44" t="s">
        <v>251</v>
      </c>
      <c r="H242" s="44" t="s">
        <v>220</v>
      </c>
      <c r="I242" s="45">
        <v>1047040</v>
      </c>
      <c r="K242" s="40" t="s">
        <v>529</v>
      </c>
      <c r="L242" s="41" t="s">
        <v>530</v>
      </c>
      <c r="M242" s="35" t="str">
        <f t="shared" si="20"/>
        <v xml:space="preserve"> </v>
      </c>
      <c r="N242" s="46" t="str">
        <f t="shared" si="21"/>
        <v>4</v>
      </c>
      <c r="O242" s="46" t="str">
        <f t="shared" si="22"/>
        <v>G3</v>
      </c>
      <c r="P242" s="37" t="str">
        <f t="shared" si="23"/>
        <v xml:space="preserve"> </v>
      </c>
      <c r="Q242" s="37" t="str">
        <f t="shared" si="24"/>
        <v>SL</v>
      </c>
      <c r="R242" s="45">
        <v>1166160</v>
      </c>
    </row>
    <row r="243" spans="2:18" x14ac:dyDescent="0.3">
      <c r="B243" s="40" t="s">
        <v>533</v>
      </c>
      <c r="C243" s="41" t="s">
        <v>534</v>
      </c>
      <c r="D243" s="42" t="s">
        <v>2450</v>
      </c>
      <c r="E243" s="36" t="s">
        <v>218</v>
      </c>
      <c r="F243" s="43" t="s">
        <v>219</v>
      </c>
      <c r="G243" s="44" t="s">
        <v>251</v>
      </c>
      <c r="H243" s="44" t="s">
        <v>220</v>
      </c>
      <c r="I243" s="45">
        <v>230340</v>
      </c>
      <c r="K243" s="40" t="s">
        <v>531</v>
      </c>
      <c r="L243" s="41" t="s">
        <v>532</v>
      </c>
      <c r="M243" s="35" t="str">
        <f t="shared" si="20"/>
        <v xml:space="preserve"> </v>
      </c>
      <c r="N243" s="46" t="str">
        <f t="shared" si="21"/>
        <v>4</v>
      </c>
      <c r="O243" s="46" t="str">
        <f t="shared" si="22"/>
        <v>G3</v>
      </c>
      <c r="P243" s="37" t="str">
        <f t="shared" si="23"/>
        <v>Y</v>
      </c>
      <c r="Q243" s="37" t="str">
        <f t="shared" si="24"/>
        <v>SL</v>
      </c>
      <c r="R243" s="45">
        <v>1067980</v>
      </c>
    </row>
    <row r="244" spans="2:18" x14ac:dyDescent="0.3">
      <c r="B244" s="40" t="s">
        <v>535</v>
      </c>
      <c r="C244" s="41" t="s">
        <v>536</v>
      </c>
      <c r="D244" s="42" t="s">
        <v>2450</v>
      </c>
      <c r="E244" s="36" t="s">
        <v>232</v>
      </c>
      <c r="F244" s="43" t="s">
        <v>537</v>
      </c>
      <c r="G244" s="44" t="s">
        <v>2450</v>
      </c>
      <c r="H244" s="44" t="s">
        <v>220</v>
      </c>
      <c r="I244" s="45">
        <v>548970</v>
      </c>
      <c r="K244" s="40" t="s">
        <v>533</v>
      </c>
      <c r="L244" s="41" t="s">
        <v>534</v>
      </c>
      <c r="M244" s="35" t="str">
        <f t="shared" si="20"/>
        <v xml:space="preserve"> </v>
      </c>
      <c r="N244" s="46" t="str">
        <f t="shared" si="21"/>
        <v>4</v>
      </c>
      <c r="O244" s="46" t="str">
        <f t="shared" si="22"/>
        <v>G3</v>
      </c>
      <c r="P244" s="37" t="str">
        <f t="shared" si="23"/>
        <v>Y</v>
      </c>
      <c r="Q244" s="37" t="str">
        <f t="shared" si="24"/>
        <v>SL</v>
      </c>
      <c r="R244" s="45">
        <v>234950</v>
      </c>
    </row>
    <row r="245" spans="2:18" x14ac:dyDescent="0.3">
      <c r="B245" s="40" t="s">
        <v>538</v>
      </c>
      <c r="C245" s="41" t="s">
        <v>271</v>
      </c>
      <c r="D245" s="42" t="s">
        <v>2450</v>
      </c>
      <c r="E245" s="36" t="s">
        <v>232</v>
      </c>
      <c r="F245" s="43" t="s">
        <v>537</v>
      </c>
      <c r="G245" s="44" t="s">
        <v>2450</v>
      </c>
      <c r="H245" s="44" t="s">
        <v>220</v>
      </c>
      <c r="I245" s="45">
        <v>1970</v>
      </c>
      <c r="K245" s="40" t="s">
        <v>535</v>
      </c>
      <c r="L245" s="41" t="s">
        <v>536</v>
      </c>
      <c r="M245" s="35" t="str">
        <f t="shared" si="20"/>
        <v xml:space="preserve"> </v>
      </c>
      <c r="N245" s="46" t="str">
        <f t="shared" si="21"/>
        <v>1</v>
      </c>
      <c r="O245" s="46" t="str">
        <f t="shared" si="22"/>
        <v>E2</v>
      </c>
      <c r="P245" s="37" t="str">
        <f t="shared" si="23"/>
        <v xml:space="preserve"> </v>
      </c>
      <c r="Q245" s="37" t="str">
        <f t="shared" si="24"/>
        <v>SL</v>
      </c>
      <c r="R245" s="45">
        <v>559950</v>
      </c>
    </row>
    <row r="246" spans="2:18" x14ac:dyDescent="0.3">
      <c r="B246" s="40" t="s">
        <v>539</v>
      </c>
      <c r="C246" s="41" t="s">
        <v>540</v>
      </c>
      <c r="D246" s="42" t="s">
        <v>2450</v>
      </c>
      <c r="E246" s="36" t="s">
        <v>232</v>
      </c>
      <c r="F246" s="43" t="s">
        <v>537</v>
      </c>
      <c r="G246" s="44" t="s">
        <v>2450</v>
      </c>
      <c r="H246" s="44" t="s">
        <v>220</v>
      </c>
      <c r="I246" s="45">
        <v>17070</v>
      </c>
      <c r="K246" s="40" t="s">
        <v>538</v>
      </c>
      <c r="L246" s="41" t="s">
        <v>271</v>
      </c>
      <c r="M246" s="35" t="str">
        <f t="shared" si="20"/>
        <v xml:space="preserve"> </v>
      </c>
      <c r="N246" s="46" t="str">
        <f t="shared" si="21"/>
        <v>1</v>
      </c>
      <c r="O246" s="46" t="str">
        <f t="shared" si="22"/>
        <v>E2</v>
      </c>
      <c r="P246" s="37" t="str">
        <f t="shared" si="23"/>
        <v xml:space="preserve"> </v>
      </c>
      <c r="Q246" s="37" t="str">
        <f t="shared" si="24"/>
        <v>SL</v>
      </c>
      <c r="R246" s="45">
        <v>2010</v>
      </c>
    </row>
    <row r="247" spans="2:18" x14ac:dyDescent="0.3">
      <c r="B247" s="40" t="s">
        <v>541</v>
      </c>
      <c r="C247" s="41" t="s">
        <v>217</v>
      </c>
      <c r="D247" s="42" t="s">
        <v>2450</v>
      </c>
      <c r="E247" s="36" t="s">
        <v>218</v>
      </c>
      <c r="F247" s="43" t="s">
        <v>219</v>
      </c>
      <c r="G247" s="44" t="s">
        <v>2450</v>
      </c>
      <c r="H247" s="44" t="s">
        <v>220</v>
      </c>
      <c r="I247" s="45">
        <v>93190</v>
      </c>
      <c r="K247" s="40" t="s">
        <v>539</v>
      </c>
      <c r="L247" s="41" t="s">
        <v>540</v>
      </c>
      <c r="M247" s="35" t="str">
        <f t="shared" si="20"/>
        <v xml:space="preserve"> </v>
      </c>
      <c r="N247" s="46" t="str">
        <f t="shared" si="21"/>
        <v>1</v>
      </c>
      <c r="O247" s="46" t="str">
        <f t="shared" si="22"/>
        <v>E2</v>
      </c>
      <c r="P247" s="37" t="str">
        <f t="shared" si="23"/>
        <v xml:space="preserve"> </v>
      </c>
      <c r="Q247" s="37" t="str">
        <f t="shared" si="24"/>
        <v>SL</v>
      </c>
      <c r="R247" s="45">
        <v>17410</v>
      </c>
    </row>
    <row r="248" spans="2:18" x14ac:dyDescent="0.3">
      <c r="B248" s="40" t="s">
        <v>542</v>
      </c>
      <c r="C248" s="41" t="s">
        <v>217</v>
      </c>
      <c r="D248" s="42" t="s">
        <v>2450</v>
      </c>
      <c r="E248" s="36" t="s">
        <v>218</v>
      </c>
      <c r="F248" s="43" t="s">
        <v>219</v>
      </c>
      <c r="G248" s="44" t="s">
        <v>2450</v>
      </c>
      <c r="H248" s="44" t="s">
        <v>220</v>
      </c>
      <c r="I248" s="45">
        <v>33240</v>
      </c>
      <c r="K248" s="40" t="s">
        <v>541</v>
      </c>
      <c r="L248" s="41" t="s">
        <v>217</v>
      </c>
      <c r="M248" s="35" t="str">
        <f t="shared" si="20"/>
        <v xml:space="preserve"> </v>
      </c>
      <c r="N248" s="46" t="str">
        <f t="shared" si="21"/>
        <v>4</v>
      </c>
      <c r="O248" s="46" t="str">
        <f t="shared" si="22"/>
        <v>G3</v>
      </c>
      <c r="P248" s="37" t="str">
        <f t="shared" si="23"/>
        <v xml:space="preserve"> </v>
      </c>
      <c r="Q248" s="37" t="str">
        <f t="shared" si="24"/>
        <v>SL</v>
      </c>
      <c r="R248" s="45">
        <v>95050</v>
      </c>
    </row>
    <row r="249" spans="2:18" x14ac:dyDescent="0.3">
      <c r="B249" s="40" t="s">
        <v>543</v>
      </c>
      <c r="C249" s="41" t="s">
        <v>222</v>
      </c>
      <c r="D249" s="42" t="s">
        <v>2450</v>
      </c>
      <c r="E249" s="36" t="s">
        <v>218</v>
      </c>
      <c r="F249" s="43" t="s">
        <v>219</v>
      </c>
      <c r="G249" s="44" t="s">
        <v>2450</v>
      </c>
      <c r="H249" s="44" t="s">
        <v>220</v>
      </c>
      <c r="I249" s="45">
        <v>3890</v>
      </c>
      <c r="K249" s="40" t="s">
        <v>542</v>
      </c>
      <c r="L249" s="41" t="s">
        <v>217</v>
      </c>
      <c r="M249" s="35" t="str">
        <f t="shared" si="20"/>
        <v xml:space="preserve"> </v>
      </c>
      <c r="N249" s="46" t="str">
        <f t="shared" si="21"/>
        <v>4</v>
      </c>
      <c r="O249" s="46" t="str">
        <f t="shared" si="22"/>
        <v>G3</v>
      </c>
      <c r="P249" s="37" t="str">
        <f t="shared" si="23"/>
        <v xml:space="preserve"> </v>
      </c>
      <c r="Q249" s="37" t="str">
        <f t="shared" si="24"/>
        <v>SL</v>
      </c>
      <c r="R249" s="45">
        <v>33900</v>
      </c>
    </row>
    <row r="250" spans="2:18" x14ac:dyDescent="0.3">
      <c r="B250" s="40" t="s">
        <v>544</v>
      </c>
      <c r="C250" s="41" t="s">
        <v>317</v>
      </c>
      <c r="D250" s="42" t="s">
        <v>2450</v>
      </c>
      <c r="E250" s="36" t="s">
        <v>218</v>
      </c>
      <c r="F250" s="43" t="s">
        <v>225</v>
      </c>
      <c r="G250" s="44" t="s">
        <v>2450</v>
      </c>
      <c r="H250" s="44" t="s">
        <v>220</v>
      </c>
      <c r="I250" s="45">
        <v>900</v>
      </c>
      <c r="K250" s="40" t="s">
        <v>543</v>
      </c>
      <c r="L250" s="41" t="s">
        <v>222</v>
      </c>
      <c r="M250" s="35" t="str">
        <f t="shared" si="20"/>
        <v xml:space="preserve"> </v>
      </c>
      <c r="N250" s="46" t="str">
        <f t="shared" si="21"/>
        <v>4</v>
      </c>
      <c r="O250" s="46" t="str">
        <f t="shared" si="22"/>
        <v>G3</v>
      </c>
      <c r="P250" s="37" t="str">
        <f t="shared" si="23"/>
        <v xml:space="preserve"> </v>
      </c>
      <c r="Q250" s="37" t="str">
        <f t="shared" si="24"/>
        <v>SL</v>
      </c>
      <c r="R250" s="45">
        <v>3970</v>
      </c>
    </row>
    <row r="251" spans="2:18" x14ac:dyDescent="0.3">
      <c r="B251" s="40" t="s">
        <v>545</v>
      </c>
      <c r="C251" s="41" t="s">
        <v>227</v>
      </c>
      <c r="D251" s="42" t="s">
        <v>2450</v>
      </c>
      <c r="E251" s="36" t="s">
        <v>218</v>
      </c>
      <c r="F251" s="43" t="s">
        <v>219</v>
      </c>
      <c r="G251" s="44" t="s">
        <v>2450</v>
      </c>
      <c r="H251" s="44" t="s">
        <v>220</v>
      </c>
      <c r="I251" s="45">
        <v>83200</v>
      </c>
      <c r="K251" s="40" t="s">
        <v>544</v>
      </c>
      <c r="L251" s="41" t="s">
        <v>317</v>
      </c>
      <c r="M251" s="35" t="str">
        <f t="shared" si="20"/>
        <v xml:space="preserve"> </v>
      </c>
      <c r="N251" s="46" t="str">
        <f t="shared" si="21"/>
        <v>4</v>
      </c>
      <c r="O251" s="46" t="str">
        <f t="shared" si="22"/>
        <v>E4</v>
      </c>
      <c r="P251" s="37" t="str">
        <f t="shared" si="23"/>
        <v xml:space="preserve"> </v>
      </c>
      <c r="Q251" s="37" t="str">
        <f t="shared" si="24"/>
        <v>SL</v>
      </c>
      <c r="R251" s="45">
        <v>920</v>
      </c>
    </row>
    <row r="252" spans="2:18" x14ac:dyDescent="0.3">
      <c r="B252" s="40" t="s">
        <v>546</v>
      </c>
      <c r="C252" s="41" t="s">
        <v>250</v>
      </c>
      <c r="D252" s="42" t="s">
        <v>2450</v>
      </c>
      <c r="E252" s="36" t="s">
        <v>218</v>
      </c>
      <c r="F252" s="43" t="s">
        <v>219</v>
      </c>
      <c r="G252" s="44" t="s">
        <v>251</v>
      </c>
      <c r="H252" s="44" t="s">
        <v>220</v>
      </c>
      <c r="I252" s="45">
        <v>816550</v>
      </c>
      <c r="K252" s="40" t="s">
        <v>545</v>
      </c>
      <c r="L252" s="41" t="s">
        <v>227</v>
      </c>
      <c r="M252" s="35" t="str">
        <f t="shared" si="20"/>
        <v xml:space="preserve"> </v>
      </c>
      <c r="N252" s="46" t="str">
        <f t="shared" si="21"/>
        <v>4</v>
      </c>
      <c r="O252" s="46" t="str">
        <f t="shared" si="22"/>
        <v>G3</v>
      </c>
      <c r="P252" s="37" t="str">
        <f t="shared" si="23"/>
        <v xml:space="preserve"> </v>
      </c>
      <c r="Q252" s="37" t="str">
        <f t="shared" si="24"/>
        <v>SL</v>
      </c>
      <c r="R252" s="45">
        <v>84860</v>
      </c>
    </row>
    <row r="253" spans="2:18" x14ac:dyDescent="0.3">
      <c r="B253" s="40" t="s">
        <v>547</v>
      </c>
      <c r="C253" s="41" t="s">
        <v>548</v>
      </c>
      <c r="D253" s="42" t="s">
        <v>2450</v>
      </c>
      <c r="E253" s="36" t="s">
        <v>232</v>
      </c>
      <c r="F253" s="43" t="s">
        <v>537</v>
      </c>
      <c r="G253" s="44" t="s">
        <v>2450</v>
      </c>
      <c r="H253" s="44" t="s">
        <v>220</v>
      </c>
      <c r="I253" s="45">
        <v>211620</v>
      </c>
      <c r="K253" s="40" t="s">
        <v>546</v>
      </c>
      <c r="L253" s="41" t="s">
        <v>250</v>
      </c>
      <c r="M253" s="35" t="str">
        <f t="shared" si="20"/>
        <v xml:space="preserve"> </v>
      </c>
      <c r="N253" s="46" t="str">
        <f t="shared" si="21"/>
        <v>4</v>
      </c>
      <c r="O253" s="46" t="str">
        <f t="shared" si="22"/>
        <v>G3</v>
      </c>
      <c r="P253" s="37" t="str">
        <f t="shared" si="23"/>
        <v>Y</v>
      </c>
      <c r="Q253" s="37" t="str">
        <f t="shared" si="24"/>
        <v>SL</v>
      </c>
      <c r="R253" s="45">
        <v>832880</v>
      </c>
    </row>
    <row r="254" spans="2:18" x14ac:dyDescent="0.3">
      <c r="B254" s="40" t="s">
        <v>549</v>
      </c>
      <c r="C254" s="41" t="s">
        <v>550</v>
      </c>
      <c r="D254" s="42" t="s">
        <v>2450</v>
      </c>
      <c r="E254" s="36" t="s">
        <v>261</v>
      </c>
      <c r="F254" s="43" t="s">
        <v>219</v>
      </c>
      <c r="G254" s="44" t="s">
        <v>2450</v>
      </c>
      <c r="H254" s="44" t="s">
        <v>220</v>
      </c>
      <c r="I254" s="45">
        <v>3850</v>
      </c>
      <c r="K254" s="40" t="s">
        <v>547</v>
      </c>
      <c r="L254" s="41" t="s">
        <v>548</v>
      </c>
      <c r="M254" s="35" t="str">
        <f t="shared" si="20"/>
        <v xml:space="preserve"> </v>
      </c>
      <c r="N254" s="46" t="str">
        <f t="shared" si="21"/>
        <v>1</v>
      </c>
      <c r="O254" s="46" t="str">
        <f t="shared" si="22"/>
        <v>E2</v>
      </c>
      <c r="P254" s="37" t="str">
        <f t="shared" si="23"/>
        <v xml:space="preserve"> </v>
      </c>
      <c r="Q254" s="37" t="str">
        <f t="shared" si="24"/>
        <v>SL</v>
      </c>
      <c r="R254" s="45">
        <v>215850</v>
      </c>
    </row>
    <row r="255" spans="2:18" x14ac:dyDescent="0.3">
      <c r="B255" s="40" t="s">
        <v>551</v>
      </c>
      <c r="C255" s="41" t="s">
        <v>217</v>
      </c>
      <c r="D255" s="42" t="s">
        <v>2450</v>
      </c>
      <c r="E255" s="36" t="s">
        <v>218</v>
      </c>
      <c r="F255" s="43" t="s">
        <v>219</v>
      </c>
      <c r="G255" s="44" t="s">
        <v>2450</v>
      </c>
      <c r="H255" s="44" t="s">
        <v>220</v>
      </c>
      <c r="I255" s="45">
        <v>100100</v>
      </c>
      <c r="K255" s="40" t="s">
        <v>549</v>
      </c>
      <c r="L255" s="41" t="s">
        <v>550</v>
      </c>
      <c r="M255" s="35" t="str">
        <f t="shared" si="20"/>
        <v xml:space="preserve"> </v>
      </c>
      <c r="N255" s="46" t="str">
        <f t="shared" si="21"/>
        <v>2</v>
      </c>
      <c r="O255" s="46" t="str">
        <f t="shared" si="22"/>
        <v>G3</v>
      </c>
      <c r="P255" s="37" t="str">
        <f t="shared" si="23"/>
        <v xml:space="preserve"> </v>
      </c>
      <c r="Q255" s="37" t="str">
        <f t="shared" si="24"/>
        <v>SL</v>
      </c>
      <c r="R255" s="45">
        <v>3930</v>
      </c>
    </row>
    <row r="256" spans="2:18" x14ac:dyDescent="0.3">
      <c r="B256" s="40" t="s">
        <v>552</v>
      </c>
      <c r="C256" s="41" t="s">
        <v>224</v>
      </c>
      <c r="D256" s="42" t="s">
        <v>2450</v>
      </c>
      <c r="E256" s="36" t="s">
        <v>218</v>
      </c>
      <c r="F256" s="43" t="s">
        <v>225</v>
      </c>
      <c r="G256" s="44" t="s">
        <v>2450</v>
      </c>
      <c r="H256" s="44" t="s">
        <v>220</v>
      </c>
      <c r="I256" s="45">
        <v>18040</v>
      </c>
      <c r="K256" s="40" t="s">
        <v>551</v>
      </c>
      <c r="L256" s="41" t="s">
        <v>217</v>
      </c>
      <c r="M256" s="35" t="str">
        <f t="shared" si="20"/>
        <v xml:space="preserve"> </v>
      </c>
      <c r="N256" s="46" t="str">
        <f t="shared" si="21"/>
        <v>4</v>
      </c>
      <c r="O256" s="46" t="str">
        <f t="shared" si="22"/>
        <v>G3</v>
      </c>
      <c r="P256" s="37" t="str">
        <f t="shared" si="23"/>
        <v xml:space="preserve"> </v>
      </c>
      <c r="Q256" s="37" t="str">
        <f t="shared" si="24"/>
        <v>SL</v>
      </c>
      <c r="R256" s="45">
        <v>102100</v>
      </c>
    </row>
    <row r="257" spans="2:18" x14ac:dyDescent="0.3">
      <c r="B257" s="40" t="s">
        <v>553</v>
      </c>
      <c r="C257" s="41" t="s">
        <v>227</v>
      </c>
      <c r="D257" s="42" t="s">
        <v>2450</v>
      </c>
      <c r="E257" s="36" t="s">
        <v>218</v>
      </c>
      <c r="F257" s="43" t="s">
        <v>219</v>
      </c>
      <c r="G257" s="44" t="s">
        <v>2450</v>
      </c>
      <c r="H257" s="44" t="s">
        <v>220</v>
      </c>
      <c r="I257" s="45">
        <v>2440</v>
      </c>
      <c r="K257" s="40" t="s">
        <v>552</v>
      </c>
      <c r="L257" s="41" t="s">
        <v>224</v>
      </c>
      <c r="M257" s="35" t="str">
        <f t="shared" si="20"/>
        <v xml:space="preserve"> </v>
      </c>
      <c r="N257" s="46" t="str">
        <f t="shared" si="21"/>
        <v>4</v>
      </c>
      <c r="O257" s="46" t="str">
        <f t="shared" si="22"/>
        <v>E4</v>
      </c>
      <c r="P257" s="37" t="str">
        <f t="shared" si="23"/>
        <v xml:space="preserve"> </v>
      </c>
      <c r="Q257" s="37" t="str">
        <f t="shared" si="24"/>
        <v>SL</v>
      </c>
      <c r="R257" s="45">
        <v>18400</v>
      </c>
    </row>
    <row r="258" spans="2:18" x14ac:dyDescent="0.3">
      <c r="B258" s="40" t="s">
        <v>554</v>
      </c>
      <c r="C258" s="41" t="s">
        <v>229</v>
      </c>
      <c r="D258" s="42" t="s">
        <v>2450</v>
      </c>
      <c r="E258" s="36" t="s">
        <v>218</v>
      </c>
      <c r="F258" s="43" t="s">
        <v>219</v>
      </c>
      <c r="G258" s="44" t="s">
        <v>2450</v>
      </c>
      <c r="H258" s="44" t="s">
        <v>220</v>
      </c>
      <c r="I258" s="45">
        <v>2590</v>
      </c>
      <c r="K258" s="40" t="s">
        <v>553</v>
      </c>
      <c r="L258" s="41" t="s">
        <v>227</v>
      </c>
      <c r="M258" s="35" t="str">
        <f t="shared" si="20"/>
        <v xml:space="preserve"> </v>
      </c>
      <c r="N258" s="46" t="str">
        <f t="shared" si="21"/>
        <v>4</v>
      </c>
      <c r="O258" s="46" t="str">
        <f t="shared" si="22"/>
        <v>G3</v>
      </c>
      <c r="P258" s="37" t="str">
        <f t="shared" si="23"/>
        <v xml:space="preserve"> </v>
      </c>
      <c r="Q258" s="37" t="str">
        <f t="shared" si="24"/>
        <v>SL</v>
      </c>
      <c r="R258" s="45">
        <v>2490</v>
      </c>
    </row>
    <row r="259" spans="2:18" x14ac:dyDescent="0.3">
      <c r="B259" s="40" t="s">
        <v>555</v>
      </c>
      <c r="C259" s="41" t="s">
        <v>556</v>
      </c>
      <c r="D259" s="42" t="s">
        <v>2450</v>
      </c>
      <c r="E259" s="36" t="s">
        <v>232</v>
      </c>
      <c r="F259" s="43" t="s">
        <v>557</v>
      </c>
      <c r="G259" s="44" t="s">
        <v>2450</v>
      </c>
      <c r="H259" s="44" t="s">
        <v>220</v>
      </c>
      <c r="I259" s="45">
        <v>11600</v>
      </c>
      <c r="K259" s="40" t="s">
        <v>554</v>
      </c>
      <c r="L259" s="41" t="s">
        <v>229</v>
      </c>
      <c r="M259" s="35" t="str">
        <f t="shared" si="20"/>
        <v xml:space="preserve"> </v>
      </c>
      <c r="N259" s="46" t="str">
        <f t="shared" si="21"/>
        <v>4</v>
      </c>
      <c r="O259" s="46" t="str">
        <f t="shared" si="22"/>
        <v>G3</v>
      </c>
      <c r="P259" s="37" t="str">
        <f t="shared" si="23"/>
        <v xml:space="preserve"> </v>
      </c>
      <c r="Q259" s="37" t="str">
        <f t="shared" si="24"/>
        <v>SL</v>
      </c>
      <c r="R259" s="45">
        <v>2640</v>
      </c>
    </row>
    <row r="260" spans="2:18" x14ac:dyDescent="0.3">
      <c r="B260" s="40" t="s">
        <v>558</v>
      </c>
      <c r="C260" s="41" t="s">
        <v>1458</v>
      </c>
      <c r="D260" s="42">
        <v>1</v>
      </c>
      <c r="E260" s="36" t="s">
        <v>232</v>
      </c>
      <c r="F260" s="43" t="s">
        <v>559</v>
      </c>
      <c r="G260" s="44" t="s">
        <v>2450</v>
      </c>
      <c r="H260" s="44" t="s">
        <v>220</v>
      </c>
      <c r="I260" s="45">
        <v>557660</v>
      </c>
      <c r="K260" s="40" t="s">
        <v>555</v>
      </c>
      <c r="L260" s="41" t="s">
        <v>556</v>
      </c>
      <c r="M260" s="35" t="str">
        <f t="shared" si="20"/>
        <v xml:space="preserve"> </v>
      </c>
      <c r="N260" s="46" t="str">
        <f t="shared" si="21"/>
        <v>1</v>
      </c>
      <c r="O260" s="46" t="str">
        <f t="shared" si="22"/>
        <v>F1</v>
      </c>
      <c r="P260" s="37" t="str">
        <f t="shared" si="23"/>
        <v xml:space="preserve"> </v>
      </c>
      <c r="Q260" s="37" t="str">
        <f t="shared" si="24"/>
        <v>SL</v>
      </c>
      <c r="R260" s="45">
        <v>11830</v>
      </c>
    </row>
    <row r="261" spans="2:18" x14ac:dyDescent="0.3">
      <c r="B261" s="40" t="s">
        <v>560</v>
      </c>
      <c r="C261" s="41" t="s">
        <v>1478</v>
      </c>
      <c r="D261" s="42">
        <v>2</v>
      </c>
      <c r="E261" s="36" t="s">
        <v>232</v>
      </c>
      <c r="F261" s="43" t="s">
        <v>559</v>
      </c>
      <c r="G261" s="44" t="s">
        <v>2450</v>
      </c>
      <c r="H261" s="44" t="s">
        <v>220</v>
      </c>
      <c r="I261" s="45">
        <v>286330</v>
      </c>
      <c r="K261" s="40" t="s">
        <v>558</v>
      </c>
      <c r="L261" s="41" t="s">
        <v>1458</v>
      </c>
      <c r="M261" s="35">
        <f t="shared" si="20"/>
        <v>1</v>
      </c>
      <c r="N261" s="46" t="str">
        <f t="shared" si="21"/>
        <v>1</v>
      </c>
      <c r="O261" s="46" t="str">
        <f t="shared" si="22"/>
        <v>B1</v>
      </c>
      <c r="P261" s="37" t="str">
        <f t="shared" si="23"/>
        <v xml:space="preserve"> </v>
      </c>
      <c r="Q261" s="37" t="str">
        <f t="shared" si="24"/>
        <v>SL</v>
      </c>
      <c r="R261" s="45">
        <v>568810</v>
      </c>
    </row>
    <row r="262" spans="2:18" x14ac:dyDescent="0.3">
      <c r="B262" s="40" t="s">
        <v>561</v>
      </c>
      <c r="C262" s="41" t="s">
        <v>1501</v>
      </c>
      <c r="D262" s="42">
        <v>3</v>
      </c>
      <c r="E262" s="36" t="s">
        <v>232</v>
      </c>
      <c r="F262" s="43" t="s">
        <v>559</v>
      </c>
      <c r="G262" s="44" t="s">
        <v>2450</v>
      </c>
      <c r="H262" s="44" t="s">
        <v>220</v>
      </c>
      <c r="I262" s="45">
        <v>355560</v>
      </c>
      <c r="K262" s="40" t="s">
        <v>560</v>
      </c>
      <c r="L262" s="41" t="s">
        <v>1478</v>
      </c>
      <c r="M262" s="35">
        <f t="shared" si="20"/>
        <v>2</v>
      </c>
      <c r="N262" s="46" t="str">
        <f t="shared" si="21"/>
        <v>1</v>
      </c>
      <c r="O262" s="46" t="str">
        <f t="shared" si="22"/>
        <v>B1</v>
      </c>
      <c r="P262" s="37" t="str">
        <f t="shared" si="23"/>
        <v xml:space="preserve"> </v>
      </c>
      <c r="Q262" s="37" t="str">
        <f t="shared" si="24"/>
        <v>SL</v>
      </c>
      <c r="R262" s="45">
        <v>292060</v>
      </c>
    </row>
    <row r="263" spans="2:18" x14ac:dyDescent="0.3">
      <c r="B263" s="40" t="s">
        <v>562</v>
      </c>
      <c r="C263" s="41" t="s">
        <v>1522</v>
      </c>
      <c r="D263" s="42">
        <v>4</v>
      </c>
      <c r="E263" s="36" t="s">
        <v>232</v>
      </c>
      <c r="F263" s="43" t="s">
        <v>559</v>
      </c>
      <c r="G263" s="44" t="s">
        <v>2450</v>
      </c>
      <c r="H263" s="44" t="s">
        <v>220</v>
      </c>
      <c r="I263" s="45">
        <v>162490</v>
      </c>
      <c r="K263" s="40" t="s">
        <v>561</v>
      </c>
      <c r="L263" s="41" t="s">
        <v>1501</v>
      </c>
      <c r="M263" s="35">
        <f t="shared" si="20"/>
        <v>3</v>
      </c>
      <c r="N263" s="46" t="str">
        <f t="shared" si="21"/>
        <v>1</v>
      </c>
      <c r="O263" s="46" t="str">
        <f t="shared" si="22"/>
        <v>B1</v>
      </c>
      <c r="P263" s="37" t="str">
        <f t="shared" si="23"/>
        <v xml:space="preserve"> </v>
      </c>
      <c r="Q263" s="37" t="str">
        <f t="shared" si="24"/>
        <v>SL</v>
      </c>
      <c r="R263" s="45">
        <v>362670</v>
      </c>
    </row>
    <row r="264" spans="2:18" x14ac:dyDescent="0.3">
      <c r="B264" s="40" t="s">
        <v>563</v>
      </c>
      <c r="C264" s="41" t="s">
        <v>1546</v>
      </c>
      <c r="D264" s="42">
        <v>5</v>
      </c>
      <c r="E264" s="36" t="s">
        <v>232</v>
      </c>
      <c r="F264" s="43" t="s">
        <v>559</v>
      </c>
      <c r="G264" s="44" t="s">
        <v>2450</v>
      </c>
      <c r="H264" s="44" t="s">
        <v>220</v>
      </c>
      <c r="I264" s="45">
        <v>154730</v>
      </c>
      <c r="K264" s="40" t="s">
        <v>562</v>
      </c>
      <c r="L264" s="41" t="s">
        <v>1522</v>
      </c>
      <c r="M264" s="35">
        <f t="shared" si="20"/>
        <v>4</v>
      </c>
      <c r="N264" s="46" t="str">
        <f t="shared" si="21"/>
        <v>1</v>
      </c>
      <c r="O264" s="46" t="str">
        <f t="shared" si="22"/>
        <v>B1</v>
      </c>
      <c r="P264" s="37" t="str">
        <f t="shared" si="23"/>
        <v xml:space="preserve"> </v>
      </c>
      <c r="Q264" s="37" t="str">
        <f t="shared" si="24"/>
        <v>SL</v>
      </c>
      <c r="R264" s="45">
        <v>165740</v>
      </c>
    </row>
    <row r="265" spans="2:18" x14ac:dyDescent="0.3">
      <c r="B265" s="40" t="s">
        <v>564</v>
      </c>
      <c r="C265" s="41" t="s">
        <v>1567</v>
      </c>
      <c r="D265" s="42">
        <v>6</v>
      </c>
      <c r="E265" s="36" t="s">
        <v>232</v>
      </c>
      <c r="F265" s="43" t="s">
        <v>559</v>
      </c>
      <c r="G265" s="44" t="s">
        <v>2450</v>
      </c>
      <c r="H265" s="44" t="s">
        <v>220</v>
      </c>
      <c r="I265" s="45">
        <v>146850</v>
      </c>
      <c r="K265" s="40" t="s">
        <v>563</v>
      </c>
      <c r="L265" s="41" t="s">
        <v>1546</v>
      </c>
      <c r="M265" s="35">
        <f t="shared" si="20"/>
        <v>5</v>
      </c>
      <c r="N265" s="46" t="str">
        <f t="shared" si="21"/>
        <v>1</v>
      </c>
      <c r="O265" s="46" t="str">
        <f t="shared" si="22"/>
        <v>B1</v>
      </c>
      <c r="P265" s="37" t="str">
        <f t="shared" si="23"/>
        <v xml:space="preserve"> </v>
      </c>
      <c r="Q265" s="37" t="str">
        <f t="shared" si="24"/>
        <v>SL</v>
      </c>
      <c r="R265" s="45">
        <v>157820</v>
      </c>
    </row>
    <row r="266" spans="2:18" x14ac:dyDescent="0.3">
      <c r="B266" s="40" t="s">
        <v>565</v>
      </c>
      <c r="C266" s="41" t="s">
        <v>1587</v>
      </c>
      <c r="D266" s="42">
        <v>7</v>
      </c>
      <c r="E266" s="36" t="s">
        <v>232</v>
      </c>
      <c r="F266" s="43" t="s">
        <v>559</v>
      </c>
      <c r="G266" s="44" t="s">
        <v>2450</v>
      </c>
      <c r="H266" s="44" t="s">
        <v>220</v>
      </c>
      <c r="I266" s="45">
        <v>170190</v>
      </c>
      <c r="K266" s="40" t="s">
        <v>564</v>
      </c>
      <c r="L266" s="41" t="s">
        <v>1567</v>
      </c>
      <c r="M266" s="35">
        <f t="shared" si="20"/>
        <v>6</v>
      </c>
      <c r="N266" s="46" t="str">
        <f t="shared" si="21"/>
        <v>1</v>
      </c>
      <c r="O266" s="46" t="str">
        <f t="shared" si="22"/>
        <v>B1</v>
      </c>
      <c r="P266" s="37" t="str">
        <f t="shared" si="23"/>
        <v xml:space="preserve"> </v>
      </c>
      <c r="Q266" s="37" t="str">
        <f t="shared" si="24"/>
        <v>SL</v>
      </c>
      <c r="R266" s="45">
        <v>149790</v>
      </c>
    </row>
    <row r="267" spans="2:18" x14ac:dyDescent="0.3">
      <c r="B267" s="40" t="s">
        <v>566</v>
      </c>
      <c r="C267" s="41" t="s">
        <v>1612</v>
      </c>
      <c r="D267" s="42">
        <v>8</v>
      </c>
      <c r="E267" s="36" t="s">
        <v>232</v>
      </c>
      <c r="F267" s="43" t="s">
        <v>559</v>
      </c>
      <c r="G267" s="44" t="s">
        <v>2450</v>
      </c>
      <c r="H267" s="44" t="s">
        <v>220</v>
      </c>
      <c r="I267" s="45">
        <v>388370</v>
      </c>
      <c r="K267" s="40" t="s">
        <v>565</v>
      </c>
      <c r="L267" s="41" t="s">
        <v>1587</v>
      </c>
      <c r="M267" s="35">
        <f t="shared" si="20"/>
        <v>7</v>
      </c>
      <c r="N267" s="46" t="str">
        <f t="shared" si="21"/>
        <v>1</v>
      </c>
      <c r="O267" s="46" t="str">
        <f t="shared" si="22"/>
        <v>B1</v>
      </c>
      <c r="P267" s="37" t="str">
        <f t="shared" si="23"/>
        <v xml:space="preserve"> </v>
      </c>
      <c r="Q267" s="37" t="str">
        <f t="shared" si="24"/>
        <v>SL</v>
      </c>
      <c r="R267" s="45">
        <v>173590</v>
      </c>
    </row>
    <row r="268" spans="2:18" x14ac:dyDescent="0.3">
      <c r="B268" s="40" t="s">
        <v>567</v>
      </c>
      <c r="C268" s="41" t="s">
        <v>1638</v>
      </c>
      <c r="D268" s="42">
        <v>9</v>
      </c>
      <c r="E268" s="36" t="s">
        <v>232</v>
      </c>
      <c r="F268" s="43" t="s">
        <v>559</v>
      </c>
      <c r="G268" s="44" t="s">
        <v>2450</v>
      </c>
      <c r="H268" s="44" t="s">
        <v>220</v>
      </c>
      <c r="I268" s="45">
        <v>287580</v>
      </c>
      <c r="K268" s="40" t="s">
        <v>566</v>
      </c>
      <c r="L268" s="41" t="s">
        <v>1612</v>
      </c>
      <c r="M268" s="35">
        <f t="shared" si="20"/>
        <v>8</v>
      </c>
      <c r="N268" s="46" t="str">
        <f t="shared" si="21"/>
        <v>1</v>
      </c>
      <c r="O268" s="46" t="str">
        <f t="shared" si="22"/>
        <v>B1</v>
      </c>
      <c r="P268" s="37" t="str">
        <f t="shared" si="23"/>
        <v xml:space="preserve"> </v>
      </c>
      <c r="Q268" s="37" t="str">
        <f t="shared" si="24"/>
        <v>SL</v>
      </c>
      <c r="R268" s="45">
        <v>396140</v>
      </c>
    </row>
    <row r="269" spans="2:18" x14ac:dyDescent="0.3">
      <c r="B269" s="40" t="s">
        <v>568</v>
      </c>
      <c r="C269" s="41" t="s">
        <v>1662</v>
      </c>
      <c r="D269" s="42">
        <v>10</v>
      </c>
      <c r="E269" s="36" t="s">
        <v>232</v>
      </c>
      <c r="F269" s="43" t="s">
        <v>559</v>
      </c>
      <c r="G269" s="44" t="s">
        <v>2450</v>
      </c>
      <c r="H269" s="44" t="s">
        <v>220</v>
      </c>
      <c r="I269" s="45">
        <v>235640</v>
      </c>
      <c r="K269" s="40" t="s">
        <v>567</v>
      </c>
      <c r="L269" s="41" t="s">
        <v>1638</v>
      </c>
      <c r="M269" s="35">
        <f t="shared" si="20"/>
        <v>9</v>
      </c>
      <c r="N269" s="46" t="str">
        <f t="shared" si="21"/>
        <v>1</v>
      </c>
      <c r="O269" s="46" t="str">
        <f t="shared" si="22"/>
        <v>B1</v>
      </c>
      <c r="P269" s="37" t="str">
        <f t="shared" si="23"/>
        <v xml:space="preserve"> </v>
      </c>
      <c r="Q269" s="37" t="str">
        <f t="shared" si="24"/>
        <v>SL</v>
      </c>
      <c r="R269" s="45">
        <v>293330</v>
      </c>
    </row>
    <row r="270" spans="2:18" x14ac:dyDescent="0.3">
      <c r="B270" s="40" t="s">
        <v>569</v>
      </c>
      <c r="C270" s="41" t="s">
        <v>1689</v>
      </c>
      <c r="D270" s="42">
        <v>12</v>
      </c>
      <c r="E270" s="36" t="s">
        <v>232</v>
      </c>
      <c r="F270" s="43" t="s">
        <v>559</v>
      </c>
      <c r="G270" s="44" t="s">
        <v>2450</v>
      </c>
      <c r="H270" s="44" t="s">
        <v>220</v>
      </c>
      <c r="I270" s="45">
        <v>536060</v>
      </c>
      <c r="K270" s="40" t="s">
        <v>568</v>
      </c>
      <c r="L270" s="41" t="s">
        <v>1662</v>
      </c>
      <c r="M270" s="35">
        <f t="shared" si="20"/>
        <v>10</v>
      </c>
      <c r="N270" s="46" t="str">
        <f t="shared" si="21"/>
        <v>1</v>
      </c>
      <c r="O270" s="46" t="str">
        <f t="shared" si="22"/>
        <v>B1</v>
      </c>
      <c r="P270" s="37" t="str">
        <f t="shared" si="23"/>
        <v xml:space="preserve"> </v>
      </c>
      <c r="Q270" s="37" t="str">
        <f t="shared" si="24"/>
        <v>SL</v>
      </c>
      <c r="R270" s="45">
        <v>240350</v>
      </c>
    </row>
    <row r="271" spans="2:18" x14ac:dyDescent="0.3">
      <c r="B271" s="40" t="s">
        <v>570</v>
      </c>
      <c r="C271" s="41" t="s">
        <v>1712</v>
      </c>
      <c r="D271" s="42">
        <v>13</v>
      </c>
      <c r="E271" s="36" t="s">
        <v>232</v>
      </c>
      <c r="F271" s="43" t="s">
        <v>559</v>
      </c>
      <c r="G271" s="44" t="s">
        <v>2450</v>
      </c>
      <c r="H271" s="44" t="s">
        <v>220</v>
      </c>
      <c r="I271" s="45">
        <v>301290</v>
      </c>
      <c r="K271" s="40" t="s">
        <v>569</v>
      </c>
      <c r="L271" s="41" t="s">
        <v>1689</v>
      </c>
      <c r="M271" s="35">
        <f t="shared" si="20"/>
        <v>12</v>
      </c>
      <c r="N271" s="46" t="str">
        <f t="shared" si="21"/>
        <v>1</v>
      </c>
      <c r="O271" s="46" t="str">
        <f t="shared" si="22"/>
        <v>B1</v>
      </c>
      <c r="P271" s="37" t="str">
        <f t="shared" si="23"/>
        <v xml:space="preserve"> </v>
      </c>
      <c r="Q271" s="37" t="str">
        <f t="shared" si="24"/>
        <v>SL</v>
      </c>
      <c r="R271" s="45">
        <v>546780</v>
      </c>
    </row>
    <row r="272" spans="2:18" x14ac:dyDescent="0.3">
      <c r="B272" s="40" t="s">
        <v>571</v>
      </c>
      <c r="C272" s="41" t="s">
        <v>1734</v>
      </c>
      <c r="D272" s="42">
        <v>14</v>
      </c>
      <c r="E272" s="36" t="s">
        <v>232</v>
      </c>
      <c r="F272" s="43" t="s">
        <v>559</v>
      </c>
      <c r="G272" s="44" t="s">
        <v>2450</v>
      </c>
      <c r="H272" s="44" t="s">
        <v>220</v>
      </c>
      <c r="I272" s="45">
        <v>170470</v>
      </c>
      <c r="K272" s="40" t="s">
        <v>570</v>
      </c>
      <c r="L272" s="41" t="s">
        <v>1712</v>
      </c>
      <c r="M272" s="35">
        <f t="shared" si="20"/>
        <v>13</v>
      </c>
      <c r="N272" s="46" t="str">
        <f t="shared" si="21"/>
        <v>1</v>
      </c>
      <c r="O272" s="46" t="str">
        <f t="shared" si="22"/>
        <v>B1</v>
      </c>
      <c r="P272" s="37" t="str">
        <f t="shared" si="23"/>
        <v xml:space="preserve"> </v>
      </c>
      <c r="Q272" s="37" t="str">
        <f t="shared" si="24"/>
        <v>SL</v>
      </c>
      <c r="R272" s="45">
        <v>307320</v>
      </c>
    </row>
    <row r="273" spans="2:18" x14ac:dyDescent="0.3">
      <c r="B273" s="40" t="s">
        <v>572</v>
      </c>
      <c r="C273" s="41" t="s">
        <v>1753</v>
      </c>
      <c r="D273" s="42">
        <v>16</v>
      </c>
      <c r="E273" s="36" t="s">
        <v>232</v>
      </c>
      <c r="F273" s="43" t="s">
        <v>559</v>
      </c>
      <c r="G273" s="44" t="s">
        <v>2450</v>
      </c>
      <c r="H273" s="44" t="s">
        <v>220</v>
      </c>
      <c r="I273" s="45">
        <v>275070</v>
      </c>
      <c r="K273" s="40" t="s">
        <v>571</v>
      </c>
      <c r="L273" s="41" t="s">
        <v>1734</v>
      </c>
      <c r="M273" s="35">
        <f t="shared" si="20"/>
        <v>14</v>
      </c>
      <c r="N273" s="46" t="str">
        <f t="shared" si="21"/>
        <v>1</v>
      </c>
      <c r="O273" s="46" t="str">
        <f t="shared" si="22"/>
        <v>B1</v>
      </c>
      <c r="P273" s="37" t="str">
        <f t="shared" si="23"/>
        <v xml:space="preserve"> </v>
      </c>
      <c r="Q273" s="37" t="str">
        <f t="shared" si="24"/>
        <v>SL</v>
      </c>
      <c r="R273" s="45">
        <v>173880</v>
      </c>
    </row>
    <row r="274" spans="2:18" x14ac:dyDescent="0.3">
      <c r="B274" s="40" t="s">
        <v>573</v>
      </c>
      <c r="C274" s="41" t="s">
        <v>1774</v>
      </c>
      <c r="D274" s="42">
        <v>17</v>
      </c>
      <c r="E274" s="36" t="s">
        <v>232</v>
      </c>
      <c r="F274" s="43" t="s">
        <v>559</v>
      </c>
      <c r="G274" s="44" t="s">
        <v>2450</v>
      </c>
      <c r="H274" s="44" t="s">
        <v>220</v>
      </c>
      <c r="I274" s="45">
        <v>293650</v>
      </c>
      <c r="K274" s="40" t="s">
        <v>572</v>
      </c>
      <c r="L274" s="41" t="s">
        <v>1753</v>
      </c>
      <c r="M274" s="35">
        <f t="shared" si="20"/>
        <v>16</v>
      </c>
      <c r="N274" s="46" t="str">
        <f t="shared" si="21"/>
        <v>1</v>
      </c>
      <c r="O274" s="46" t="str">
        <f t="shared" si="22"/>
        <v>B1</v>
      </c>
      <c r="P274" s="37" t="str">
        <f t="shared" si="23"/>
        <v xml:space="preserve"> </v>
      </c>
      <c r="Q274" s="37" t="str">
        <f t="shared" si="24"/>
        <v>SL</v>
      </c>
      <c r="R274" s="45">
        <v>280570</v>
      </c>
    </row>
    <row r="275" spans="2:18" x14ac:dyDescent="0.3">
      <c r="B275" s="40" t="s">
        <v>574</v>
      </c>
      <c r="C275" s="41" t="s">
        <v>1796</v>
      </c>
      <c r="D275" s="42">
        <v>18</v>
      </c>
      <c r="E275" s="36" t="s">
        <v>232</v>
      </c>
      <c r="F275" s="43" t="s">
        <v>559</v>
      </c>
      <c r="G275" s="44" t="s">
        <v>2450</v>
      </c>
      <c r="H275" s="44" t="s">
        <v>220</v>
      </c>
      <c r="I275" s="45">
        <v>718380</v>
      </c>
      <c r="K275" s="40" t="s">
        <v>573</v>
      </c>
      <c r="L275" s="41" t="s">
        <v>1774</v>
      </c>
      <c r="M275" s="35">
        <f t="shared" si="20"/>
        <v>17</v>
      </c>
      <c r="N275" s="46" t="str">
        <f t="shared" si="21"/>
        <v>1</v>
      </c>
      <c r="O275" s="46" t="str">
        <f t="shared" si="22"/>
        <v>B1</v>
      </c>
      <c r="P275" s="37" t="str">
        <f t="shared" si="23"/>
        <v xml:space="preserve"> </v>
      </c>
      <c r="Q275" s="37" t="str">
        <f t="shared" si="24"/>
        <v>SL</v>
      </c>
      <c r="R275" s="45">
        <v>299520</v>
      </c>
    </row>
    <row r="276" spans="2:18" x14ac:dyDescent="0.3">
      <c r="B276" s="40" t="s">
        <v>575</v>
      </c>
      <c r="C276" s="41" t="s">
        <v>576</v>
      </c>
      <c r="D276" s="42" t="s">
        <v>2450</v>
      </c>
      <c r="E276" s="36" t="s">
        <v>232</v>
      </c>
      <c r="F276" s="43" t="s">
        <v>557</v>
      </c>
      <c r="G276" s="44" t="s">
        <v>577</v>
      </c>
      <c r="H276" s="44" t="s">
        <v>220</v>
      </c>
      <c r="I276" s="45">
        <v>109810</v>
      </c>
      <c r="K276" s="40" t="s">
        <v>574</v>
      </c>
      <c r="L276" s="41" t="s">
        <v>1796</v>
      </c>
      <c r="M276" s="35">
        <f t="shared" si="20"/>
        <v>18</v>
      </c>
      <c r="N276" s="46" t="str">
        <f t="shared" si="21"/>
        <v>1</v>
      </c>
      <c r="O276" s="46" t="str">
        <f t="shared" si="22"/>
        <v>B1</v>
      </c>
      <c r="P276" s="37" t="str">
        <f t="shared" si="23"/>
        <v xml:space="preserve"> </v>
      </c>
      <c r="Q276" s="37" t="str">
        <f t="shared" si="24"/>
        <v>SL</v>
      </c>
      <c r="R276" s="45">
        <v>732750</v>
      </c>
    </row>
    <row r="277" spans="2:18" x14ac:dyDescent="0.3">
      <c r="B277" s="40" t="s">
        <v>578</v>
      </c>
      <c r="C277" s="41" t="s">
        <v>1754</v>
      </c>
      <c r="D277" s="42">
        <v>16</v>
      </c>
      <c r="E277" s="36" t="s">
        <v>218</v>
      </c>
      <c r="F277" s="43" t="s">
        <v>579</v>
      </c>
      <c r="G277" s="44" t="s">
        <v>2450</v>
      </c>
      <c r="H277" s="44" t="s">
        <v>220</v>
      </c>
      <c r="I277" s="45">
        <v>19060</v>
      </c>
      <c r="K277" s="40" t="s">
        <v>575</v>
      </c>
      <c r="L277" s="41" t="s">
        <v>576</v>
      </c>
      <c r="M277" s="35" t="str">
        <f t="shared" si="20"/>
        <v xml:space="preserve"> </v>
      </c>
      <c r="N277" s="46" t="str">
        <f t="shared" si="21"/>
        <v>1</v>
      </c>
      <c r="O277" s="46" t="str">
        <f t="shared" si="22"/>
        <v>F1</v>
      </c>
      <c r="P277" s="37" t="str">
        <f t="shared" si="23"/>
        <v>Z</v>
      </c>
      <c r="Q277" s="37" t="str">
        <f t="shared" si="24"/>
        <v>SL</v>
      </c>
      <c r="R277" s="45">
        <v>112010</v>
      </c>
    </row>
    <row r="278" spans="2:18" x14ac:dyDescent="0.3">
      <c r="B278" s="40" t="s">
        <v>580</v>
      </c>
      <c r="C278" s="41" t="s">
        <v>1459</v>
      </c>
      <c r="D278" s="42">
        <v>1</v>
      </c>
      <c r="E278" s="36" t="s">
        <v>218</v>
      </c>
      <c r="F278" s="43" t="s">
        <v>579</v>
      </c>
      <c r="G278" s="44" t="s">
        <v>2450</v>
      </c>
      <c r="H278" s="44" t="s">
        <v>220</v>
      </c>
      <c r="I278" s="45">
        <v>1300</v>
      </c>
      <c r="K278" s="40" t="s">
        <v>578</v>
      </c>
      <c r="L278" s="41" t="s">
        <v>1754</v>
      </c>
      <c r="M278" s="35">
        <f t="shared" si="20"/>
        <v>16</v>
      </c>
      <c r="N278" s="46" t="str">
        <f t="shared" si="21"/>
        <v>4</v>
      </c>
      <c r="O278" s="46" t="str">
        <f t="shared" si="22"/>
        <v>C3</v>
      </c>
      <c r="P278" s="37" t="str">
        <f t="shared" si="23"/>
        <v xml:space="preserve"> </v>
      </c>
      <c r="Q278" s="37" t="str">
        <f t="shared" si="24"/>
        <v>SL</v>
      </c>
      <c r="R278" s="45">
        <v>19440</v>
      </c>
    </row>
    <row r="279" spans="2:18" x14ac:dyDescent="0.3">
      <c r="B279" s="40" t="s">
        <v>581</v>
      </c>
      <c r="C279" s="41" t="s">
        <v>1479</v>
      </c>
      <c r="D279" s="42">
        <v>2</v>
      </c>
      <c r="E279" s="36" t="s">
        <v>218</v>
      </c>
      <c r="F279" s="43" t="s">
        <v>579</v>
      </c>
      <c r="G279" s="44" t="s">
        <v>2450</v>
      </c>
      <c r="H279" s="44" t="s">
        <v>220</v>
      </c>
      <c r="I279" s="45">
        <v>3050</v>
      </c>
      <c r="K279" s="40" t="s">
        <v>580</v>
      </c>
      <c r="L279" s="41" t="s">
        <v>1459</v>
      </c>
      <c r="M279" s="35">
        <f t="shared" si="20"/>
        <v>1</v>
      </c>
      <c r="N279" s="46" t="str">
        <f t="shared" si="21"/>
        <v>4</v>
      </c>
      <c r="O279" s="46" t="str">
        <f t="shared" si="22"/>
        <v>C3</v>
      </c>
      <c r="P279" s="37" t="str">
        <f t="shared" si="23"/>
        <v xml:space="preserve"> </v>
      </c>
      <c r="Q279" s="37" t="str">
        <f t="shared" si="24"/>
        <v>SL</v>
      </c>
      <c r="R279" s="45">
        <v>1330</v>
      </c>
    </row>
    <row r="280" spans="2:18" x14ac:dyDescent="0.3">
      <c r="B280" s="40" t="s">
        <v>582</v>
      </c>
      <c r="C280" s="41" t="s">
        <v>1502</v>
      </c>
      <c r="D280" s="42">
        <v>3</v>
      </c>
      <c r="E280" s="36" t="s">
        <v>218</v>
      </c>
      <c r="F280" s="43" t="s">
        <v>579</v>
      </c>
      <c r="G280" s="44" t="s">
        <v>2450</v>
      </c>
      <c r="H280" s="44" t="s">
        <v>220</v>
      </c>
      <c r="I280" s="45">
        <v>8310</v>
      </c>
      <c r="K280" s="40" t="s">
        <v>581</v>
      </c>
      <c r="L280" s="41" t="s">
        <v>1479</v>
      </c>
      <c r="M280" s="35">
        <f t="shared" si="20"/>
        <v>2</v>
      </c>
      <c r="N280" s="46" t="str">
        <f t="shared" si="21"/>
        <v>4</v>
      </c>
      <c r="O280" s="46" t="str">
        <f t="shared" si="22"/>
        <v>C3</v>
      </c>
      <c r="P280" s="37" t="str">
        <f t="shared" si="23"/>
        <v xml:space="preserve"> </v>
      </c>
      <c r="Q280" s="37" t="str">
        <f t="shared" si="24"/>
        <v>SL</v>
      </c>
      <c r="R280" s="45">
        <v>3110</v>
      </c>
    </row>
    <row r="281" spans="2:18" x14ac:dyDescent="0.3">
      <c r="B281" s="40" t="s">
        <v>583</v>
      </c>
      <c r="C281" s="41" t="s">
        <v>1523</v>
      </c>
      <c r="D281" s="42">
        <v>4</v>
      </c>
      <c r="E281" s="36" t="s">
        <v>218</v>
      </c>
      <c r="F281" s="43" t="s">
        <v>579</v>
      </c>
      <c r="G281" s="44" t="s">
        <v>2450</v>
      </c>
      <c r="H281" s="44" t="s">
        <v>220</v>
      </c>
      <c r="I281" s="45">
        <v>4030</v>
      </c>
      <c r="K281" s="40" t="s">
        <v>582</v>
      </c>
      <c r="L281" s="41" t="s">
        <v>1502</v>
      </c>
      <c r="M281" s="35">
        <f t="shared" si="20"/>
        <v>3</v>
      </c>
      <c r="N281" s="46" t="str">
        <f t="shared" si="21"/>
        <v>4</v>
      </c>
      <c r="O281" s="46" t="str">
        <f t="shared" si="22"/>
        <v>C3</v>
      </c>
      <c r="P281" s="37" t="str">
        <f t="shared" si="23"/>
        <v xml:space="preserve"> </v>
      </c>
      <c r="Q281" s="37" t="str">
        <f t="shared" si="24"/>
        <v>SL</v>
      </c>
      <c r="R281" s="45">
        <v>8480</v>
      </c>
    </row>
    <row r="282" spans="2:18" x14ac:dyDescent="0.3">
      <c r="B282" s="40" t="s">
        <v>584</v>
      </c>
      <c r="C282" s="41" t="s">
        <v>1588</v>
      </c>
      <c r="D282" s="42">
        <v>7</v>
      </c>
      <c r="E282" s="36" t="s">
        <v>218</v>
      </c>
      <c r="F282" s="43" t="s">
        <v>579</v>
      </c>
      <c r="G282" s="44" t="s">
        <v>2450</v>
      </c>
      <c r="H282" s="44" t="s">
        <v>220</v>
      </c>
      <c r="I282" s="45">
        <v>330</v>
      </c>
      <c r="K282" s="40" t="s">
        <v>583</v>
      </c>
      <c r="L282" s="41" t="s">
        <v>1523</v>
      </c>
      <c r="M282" s="35">
        <f t="shared" si="20"/>
        <v>4</v>
      </c>
      <c r="N282" s="46" t="str">
        <f t="shared" si="21"/>
        <v>4</v>
      </c>
      <c r="O282" s="46" t="str">
        <f t="shared" si="22"/>
        <v>C3</v>
      </c>
      <c r="P282" s="37" t="str">
        <f t="shared" si="23"/>
        <v xml:space="preserve"> </v>
      </c>
      <c r="Q282" s="37" t="str">
        <f t="shared" si="24"/>
        <v>SL</v>
      </c>
      <c r="R282" s="45">
        <v>4110</v>
      </c>
    </row>
    <row r="283" spans="2:18" x14ac:dyDescent="0.3">
      <c r="B283" s="40" t="s">
        <v>585</v>
      </c>
      <c r="C283" s="41" t="s">
        <v>1613</v>
      </c>
      <c r="D283" s="42">
        <v>8</v>
      </c>
      <c r="E283" s="36" t="s">
        <v>218</v>
      </c>
      <c r="F283" s="43" t="s">
        <v>579</v>
      </c>
      <c r="G283" s="44" t="s">
        <v>2450</v>
      </c>
      <c r="H283" s="44" t="s">
        <v>220</v>
      </c>
      <c r="I283" s="45">
        <v>610</v>
      </c>
      <c r="K283" s="40" t="s">
        <v>584</v>
      </c>
      <c r="L283" s="41" t="s">
        <v>1588</v>
      </c>
      <c r="M283" s="35">
        <f t="shared" si="20"/>
        <v>7</v>
      </c>
      <c r="N283" s="46" t="str">
        <f t="shared" si="21"/>
        <v>4</v>
      </c>
      <c r="O283" s="46" t="str">
        <f t="shared" si="22"/>
        <v>C3</v>
      </c>
      <c r="P283" s="37" t="str">
        <f t="shared" si="23"/>
        <v xml:space="preserve"> </v>
      </c>
      <c r="Q283" s="37" t="str">
        <f t="shared" si="24"/>
        <v>SL</v>
      </c>
      <c r="R283" s="45">
        <v>340</v>
      </c>
    </row>
    <row r="284" spans="2:18" x14ac:dyDescent="0.3">
      <c r="B284" s="40" t="s">
        <v>586</v>
      </c>
      <c r="C284" s="41" t="s">
        <v>1639</v>
      </c>
      <c r="D284" s="42">
        <v>9</v>
      </c>
      <c r="E284" s="36" t="s">
        <v>218</v>
      </c>
      <c r="F284" s="43" t="s">
        <v>579</v>
      </c>
      <c r="G284" s="44" t="s">
        <v>2450</v>
      </c>
      <c r="H284" s="44" t="s">
        <v>220</v>
      </c>
      <c r="I284" s="45">
        <v>5900</v>
      </c>
      <c r="K284" s="40" t="s">
        <v>585</v>
      </c>
      <c r="L284" s="41" t="s">
        <v>1613</v>
      </c>
      <c r="M284" s="35">
        <f t="shared" si="20"/>
        <v>8</v>
      </c>
      <c r="N284" s="46" t="str">
        <f t="shared" si="21"/>
        <v>4</v>
      </c>
      <c r="O284" s="46" t="str">
        <f t="shared" si="22"/>
        <v>C3</v>
      </c>
      <c r="P284" s="37" t="str">
        <f t="shared" si="23"/>
        <v xml:space="preserve"> </v>
      </c>
      <c r="Q284" s="37" t="str">
        <f t="shared" si="24"/>
        <v>SL</v>
      </c>
      <c r="R284" s="45">
        <v>620</v>
      </c>
    </row>
    <row r="285" spans="2:18" x14ac:dyDescent="0.3">
      <c r="B285" s="40" t="s">
        <v>587</v>
      </c>
      <c r="C285" s="41" t="s">
        <v>1663</v>
      </c>
      <c r="D285" s="42">
        <v>10</v>
      </c>
      <c r="E285" s="36" t="s">
        <v>218</v>
      </c>
      <c r="F285" s="43" t="s">
        <v>579</v>
      </c>
      <c r="G285" s="44" t="s">
        <v>2450</v>
      </c>
      <c r="H285" s="44" t="s">
        <v>220</v>
      </c>
      <c r="I285" s="45">
        <v>5050</v>
      </c>
      <c r="K285" s="40" t="s">
        <v>586</v>
      </c>
      <c r="L285" s="41" t="s">
        <v>1639</v>
      </c>
      <c r="M285" s="35">
        <f t="shared" si="20"/>
        <v>9</v>
      </c>
      <c r="N285" s="46" t="str">
        <f t="shared" si="21"/>
        <v>4</v>
      </c>
      <c r="O285" s="46" t="str">
        <f t="shared" si="22"/>
        <v>C3</v>
      </c>
      <c r="P285" s="37" t="str">
        <f t="shared" si="23"/>
        <v xml:space="preserve"> </v>
      </c>
      <c r="Q285" s="37" t="str">
        <f t="shared" si="24"/>
        <v>SL</v>
      </c>
      <c r="R285" s="45">
        <v>6020</v>
      </c>
    </row>
    <row r="286" spans="2:18" x14ac:dyDescent="0.3">
      <c r="B286" s="40" t="s">
        <v>588</v>
      </c>
      <c r="C286" s="41" t="s">
        <v>1690</v>
      </c>
      <c r="D286" s="42">
        <v>12</v>
      </c>
      <c r="E286" s="36" t="s">
        <v>218</v>
      </c>
      <c r="F286" s="43" t="s">
        <v>579</v>
      </c>
      <c r="G286" s="44" t="s">
        <v>2450</v>
      </c>
      <c r="H286" s="44" t="s">
        <v>220</v>
      </c>
      <c r="I286" s="45">
        <v>10950</v>
      </c>
      <c r="K286" s="40" t="s">
        <v>587</v>
      </c>
      <c r="L286" s="41" t="s">
        <v>1663</v>
      </c>
      <c r="M286" s="35">
        <f t="shared" si="20"/>
        <v>10</v>
      </c>
      <c r="N286" s="46" t="str">
        <f t="shared" si="21"/>
        <v>4</v>
      </c>
      <c r="O286" s="46" t="str">
        <f t="shared" si="22"/>
        <v>C3</v>
      </c>
      <c r="P286" s="37" t="str">
        <f t="shared" si="23"/>
        <v xml:space="preserve"> </v>
      </c>
      <c r="Q286" s="37" t="str">
        <f t="shared" si="24"/>
        <v>SL</v>
      </c>
      <c r="R286" s="45">
        <v>5150</v>
      </c>
    </row>
    <row r="287" spans="2:18" x14ac:dyDescent="0.3">
      <c r="B287" s="40" t="s">
        <v>589</v>
      </c>
      <c r="C287" s="41" t="s">
        <v>1775</v>
      </c>
      <c r="D287" s="42">
        <v>17</v>
      </c>
      <c r="E287" s="36" t="s">
        <v>218</v>
      </c>
      <c r="F287" s="43" t="s">
        <v>579</v>
      </c>
      <c r="G287" s="44" t="s">
        <v>2450</v>
      </c>
      <c r="H287" s="44" t="s">
        <v>220</v>
      </c>
      <c r="I287" s="45">
        <v>5670</v>
      </c>
      <c r="K287" s="40" t="s">
        <v>588</v>
      </c>
      <c r="L287" s="41" t="s">
        <v>1690</v>
      </c>
      <c r="M287" s="35">
        <f t="shared" si="20"/>
        <v>12</v>
      </c>
      <c r="N287" s="46" t="str">
        <f t="shared" si="21"/>
        <v>4</v>
      </c>
      <c r="O287" s="46" t="str">
        <f t="shared" si="22"/>
        <v>C3</v>
      </c>
      <c r="P287" s="37" t="str">
        <f t="shared" si="23"/>
        <v xml:space="preserve"> </v>
      </c>
      <c r="Q287" s="37" t="str">
        <f t="shared" si="24"/>
        <v>SL</v>
      </c>
      <c r="R287" s="45">
        <v>11170</v>
      </c>
    </row>
    <row r="288" spans="2:18" x14ac:dyDescent="0.3">
      <c r="B288" s="40" t="s">
        <v>590</v>
      </c>
      <c r="C288" s="41" t="s">
        <v>1797</v>
      </c>
      <c r="D288" s="42">
        <v>18</v>
      </c>
      <c r="E288" s="36" t="s">
        <v>218</v>
      </c>
      <c r="F288" s="43" t="s">
        <v>579</v>
      </c>
      <c r="G288" s="44" t="s">
        <v>2450</v>
      </c>
      <c r="H288" s="44" t="s">
        <v>220</v>
      </c>
      <c r="I288" s="45">
        <v>7080</v>
      </c>
      <c r="K288" s="40" t="s">
        <v>589</v>
      </c>
      <c r="L288" s="41" t="s">
        <v>1775</v>
      </c>
      <c r="M288" s="35">
        <f t="shared" ref="M288:M351" si="25">IFERROR(VLOOKUP($K288,$B$5:$H$1222,3,FALSE),"NO MATCH")</f>
        <v>17</v>
      </c>
      <c r="N288" s="46" t="str">
        <f t="shared" ref="N288:N351" si="26">IFERROR(VLOOKUP($K288,$B$5:$H$1222,4,FALSE),"NO MATCH")</f>
        <v>4</v>
      </c>
      <c r="O288" s="46" t="str">
        <f t="shared" ref="O288:O351" si="27">IFERROR(VLOOKUP($K288,$B$5:$H$1222,5,FALSE),"NO MATCH")</f>
        <v>C3</v>
      </c>
      <c r="P288" s="37" t="str">
        <f t="shared" ref="P288:P351" si="28">IFERROR(VLOOKUP($K288,$B$5:$H$1222,6,FALSE),"NO MATCH")</f>
        <v xml:space="preserve"> </v>
      </c>
      <c r="Q288" s="37" t="str">
        <f t="shared" ref="Q288:Q351" si="29">IFERROR(VLOOKUP($K288,$B$5:$H$1222,7,FALSE),"NO MATCH")</f>
        <v>SL</v>
      </c>
      <c r="R288" s="45">
        <v>5780</v>
      </c>
    </row>
    <row r="289" spans="2:18" x14ac:dyDescent="0.3">
      <c r="B289" s="40" t="s">
        <v>591</v>
      </c>
      <c r="C289" s="41" t="s">
        <v>271</v>
      </c>
      <c r="D289" s="42" t="s">
        <v>2450</v>
      </c>
      <c r="E289" s="36" t="s">
        <v>232</v>
      </c>
      <c r="F289" s="43" t="s">
        <v>557</v>
      </c>
      <c r="G289" s="44" t="s">
        <v>2450</v>
      </c>
      <c r="H289" s="44" t="s">
        <v>220</v>
      </c>
      <c r="I289" s="45">
        <v>444660</v>
      </c>
      <c r="K289" s="40" t="s">
        <v>590</v>
      </c>
      <c r="L289" s="41" t="s">
        <v>1797</v>
      </c>
      <c r="M289" s="35">
        <f t="shared" si="25"/>
        <v>18</v>
      </c>
      <c r="N289" s="46" t="str">
        <f t="shared" si="26"/>
        <v>4</v>
      </c>
      <c r="O289" s="46" t="str">
        <f t="shared" si="27"/>
        <v>C3</v>
      </c>
      <c r="P289" s="37" t="str">
        <f t="shared" si="28"/>
        <v xml:space="preserve"> </v>
      </c>
      <c r="Q289" s="37" t="str">
        <f t="shared" si="29"/>
        <v>SL</v>
      </c>
      <c r="R289" s="45">
        <v>7220</v>
      </c>
    </row>
    <row r="290" spans="2:18" x14ac:dyDescent="0.3">
      <c r="B290" s="40" t="s">
        <v>592</v>
      </c>
      <c r="C290" s="41" t="s">
        <v>1796</v>
      </c>
      <c r="D290" s="42">
        <v>18</v>
      </c>
      <c r="E290" s="36" t="s">
        <v>232</v>
      </c>
      <c r="F290" s="43" t="s">
        <v>559</v>
      </c>
      <c r="G290" s="44" t="s">
        <v>2450</v>
      </c>
      <c r="H290" s="44" t="s">
        <v>220</v>
      </c>
      <c r="I290" s="45">
        <v>154170</v>
      </c>
      <c r="K290" s="40" t="s">
        <v>591</v>
      </c>
      <c r="L290" s="41" t="s">
        <v>271</v>
      </c>
      <c r="M290" s="35" t="str">
        <f t="shared" si="25"/>
        <v xml:space="preserve"> </v>
      </c>
      <c r="N290" s="46" t="str">
        <f t="shared" si="26"/>
        <v>1</v>
      </c>
      <c r="O290" s="46" t="str">
        <f t="shared" si="27"/>
        <v>F1</v>
      </c>
      <c r="P290" s="37" t="str">
        <f t="shared" si="28"/>
        <v xml:space="preserve"> </v>
      </c>
      <c r="Q290" s="37" t="str">
        <f t="shared" si="29"/>
        <v>SL</v>
      </c>
      <c r="R290" s="45">
        <v>453550</v>
      </c>
    </row>
    <row r="291" spans="2:18" x14ac:dyDescent="0.3">
      <c r="B291" s="40" t="s">
        <v>593</v>
      </c>
      <c r="C291" s="41" t="s">
        <v>250</v>
      </c>
      <c r="D291" s="42" t="s">
        <v>2450</v>
      </c>
      <c r="E291" s="36" t="s">
        <v>218</v>
      </c>
      <c r="F291" s="43" t="s">
        <v>219</v>
      </c>
      <c r="G291" s="44" t="s">
        <v>251</v>
      </c>
      <c r="H291" s="44" t="s">
        <v>220</v>
      </c>
      <c r="I291" s="45">
        <v>11410</v>
      </c>
      <c r="K291" s="40" t="s">
        <v>592</v>
      </c>
      <c r="L291" s="41" t="s">
        <v>1796</v>
      </c>
      <c r="M291" s="35">
        <f t="shared" si="25"/>
        <v>18</v>
      </c>
      <c r="N291" s="46" t="str">
        <f t="shared" si="26"/>
        <v>1</v>
      </c>
      <c r="O291" s="46" t="str">
        <f t="shared" si="27"/>
        <v>B1</v>
      </c>
      <c r="P291" s="37" t="str">
        <f t="shared" si="28"/>
        <v xml:space="preserve"> </v>
      </c>
      <c r="Q291" s="37" t="str">
        <f t="shared" si="29"/>
        <v>SL</v>
      </c>
      <c r="R291" s="45">
        <v>157250</v>
      </c>
    </row>
    <row r="292" spans="2:18" x14ac:dyDescent="0.3">
      <c r="B292" s="40" t="s">
        <v>594</v>
      </c>
      <c r="C292" s="41" t="s">
        <v>250</v>
      </c>
      <c r="D292" s="42" t="s">
        <v>2450</v>
      </c>
      <c r="E292" s="36" t="s">
        <v>218</v>
      </c>
      <c r="F292" s="43" t="s">
        <v>219</v>
      </c>
      <c r="G292" s="44" t="s">
        <v>251</v>
      </c>
      <c r="H292" s="44" t="s">
        <v>220</v>
      </c>
      <c r="I292" s="45">
        <v>184280</v>
      </c>
      <c r="K292" s="40" t="s">
        <v>593</v>
      </c>
      <c r="L292" s="41" t="s">
        <v>250</v>
      </c>
      <c r="M292" s="35" t="str">
        <f t="shared" si="25"/>
        <v xml:space="preserve"> </v>
      </c>
      <c r="N292" s="46" t="str">
        <f t="shared" si="26"/>
        <v>4</v>
      </c>
      <c r="O292" s="46" t="str">
        <f t="shared" si="27"/>
        <v>G3</v>
      </c>
      <c r="P292" s="37" t="str">
        <f t="shared" si="28"/>
        <v>Y</v>
      </c>
      <c r="Q292" s="37" t="str">
        <f t="shared" si="29"/>
        <v>SL</v>
      </c>
      <c r="R292" s="45">
        <v>11640</v>
      </c>
    </row>
    <row r="293" spans="2:18" x14ac:dyDescent="0.3">
      <c r="B293" s="40" t="s">
        <v>595</v>
      </c>
      <c r="C293" s="41" t="s">
        <v>1503</v>
      </c>
      <c r="D293" s="42">
        <v>3</v>
      </c>
      <c r="E293" s="36" t="s">
        <v>232</v>
      </c>
      <c r="F293" s="43" t="s">
        <v>596</v>
      </c>
      <c r="G293" s="44" t="s">
        <v>597</v>
      </c>
      <c r="H293" s="44" t="s">
        <v>220</v>
      </c>
      <c r="I293" s="45">
        <v>98480</v>
      </c>
      <c r="K293" s="40" t="s">
        <v>594</v>
      </c>
      <c r="L293" s="41" t="s">
        <v>250</v>
      </c>
      <c r="M293" s="35" t="str">
        <f t="shared" si="25"/>
        <v xml:space="preserve"> </v>
      </c>
      <c r="N293" s="46" t="str">
        <f t="shared" si="26"/>
        <v>4</v>
      </c>
      <c r="O293" s="46" t="str">
        <f t="shared" si="27"/>
        <v>G3</v>
      </c>
      <c r="P293" s="37" t="str">
        <f t="shared" si="28"/>
        <v>Y</v>
      </c>
      <c r="Q293" s="37" t="str">
        <f t="shared" si="29"/>
        <v>SL</v>
      </c>
      <c r="R293" s="45">
        <v>187970</v>
      </c>
    </row>
    <row r="294" spans="2:18" x14ac:dyDescent="0.3">
      <c r="B294" s="40" t="s">
        <v>598</v>
      </c>
      <c r="C294" s="41" t="s">
        <v>1524</v>
      </c>
      <c r="D294" s="42">
        <v>4</v>
      </c>
      <c r="E294" s="36" t="s">
        <v>232</v>
      </c>
      <c r="F294" s="43" t="s">
        <v>596</v>
      </c>
      <c r="G294" s="44" t="s">
        <v>597</v>
      </c>
      <c r="H294" s="44" t="s">
        <v>220</v>
      </c>
      <c r="I294" s="45">
        <v>241840</v>
      </c>
      <c r="K294" s="40" t="s">
        <v>2059</v>
      </c>
      <c r="L294" s="41" t="s">
        <v>2060</v>
      </c>
      <c r="M294" s="35" t="str">
        <f t="shared" si="25"/>
        <v>NO MATCH</v>
      </c>
      <c r="N294" s="46" t="str">
        <f t="shared" si="26"/>
        <v>NO MATCH</v>
      </c>
      <c r="O294" s="46" t="str">
        <f t="shared" si="27"/>
        <v>NO MATCH</v>
      </c>
      <c r="P294" s="37" t="str">
        <f t="shared" si="28"/>
        <v>NO MATCH</v>
      </c>
      <c r="Q294" s="37" t="str">
        <f t="shared" si="29"/>
        <v>NO MATCH</v>
      </c>
      <c r="R294" s="45">
        <v>50000</v>
      </c>
    </row>
    <row r="295" spans="2:18" x14ac:dyDescent="0.3">
      <c r="B295" s="40" t="s">
        <v>599</v>
      </c>
      <c r="C295" s="41" t="s">
        <v>1589</v>
      </c>
      <c r="D295" s="42">
        <v>7</v>
      </c>
      <c r="E295" s="36" t="s">
        <v>232</v>
      </c>
      <c r="F295" s="43" t="s">
        <v>596</v>
      </c>
      <c r="G295" s="44" t="s">
        <v>597</v>
      </c>
      <c r="H295" s="44" t="s">
        <v>220</v>
      </c>
      <c r="I295" s="45">
        <v>165240</v>
      </c>
      <c r="K295" s="40" t="s">
        <v>595</v>
      </c>
      <c r="L295" s="41" t="s">
        <v>1503</v>
      </c>
      <c r="M295" s="35">
        <f t="shared" si="25"/>
        <v>3</v>
      </c>
      <c r="N295" s="46" t="str">
        <f t="shared" si="26"/>
        <v>1</v>
      </c>
      <c r="O295" s="46" t="str">
        <f t="shared" si="27"/>
        <v>A1</v>
      </c>
      <c r="P295" s="37" t="str">
        <f t="shared" si="28"/>
        <v>T</v>
      </c>
      <c r="Q295" s="37" t="str">
        <f t="shared" si="29"/>
        <v>SL</v>
      </c>
      <c r="R295" s="45">
        <v>100450</v>
      </c>
    </row>
    <row r="296" spans="2:18" x14ac:dyDescent="0.3">
      <c r="B296" s="40" t="s">
        <v>600</v>
      </c>
      <c r="C296" s="41" t="s">
        <v>1755</v>
      </c>
      <c r="D296" s="42">
        <v>16</v>
      </c>
      <c r="E296" s="36" t="s">
        <v>232</v>
      </c>
      <c r="F296" s="43" t="s">
        <v>596</v>
      </c>
      <c r="G296" s="44" t="s">
        <v>597</v>
      </c>
      <c r="H296" s="44" t="s">
        <v>220</v>
      </c>
      <c r="I296" s="45">
        <v>81450</v>
      </c>
      <c r="K296" s="40" t="s">
        <v>598</v>
      </c>
      <c r="L296" s="41" t="s">
        <v>1524</v>
      </c>
      <c r="M296" s="35">
        <f t="shared" si="25"/>
        <v>4</v>
      </c>
      <c r="N296" s="46" t="str">
        <f t="shared" si="26"/>
        <v>1</v>
      </c>
      <c r="O296" s="46" t="str">
        <f t="shared" si="27"/>
        <v>A1</v>
      </c>
      <c r="P296" s="37" t="str">
        <f t="shared" si="28"/>
        <v>T</v>
      </c>
      <c r="Q296" s="37" t="str">
        <f t="shared" si="29"/>
        <v>SL</v>
      </c>
      <c r="R296" s="45">
        <v>246680</v>
      </c>
    </row>
    <row r="297" spans="2:18" x14ac:dyDescent="0.3">
      <c r="B297" s="40" t="s">
        <v>601</v>
      </c>
      <c r="C297" s="41" t="s">
        <v>1798</v>
      </c>
      <c r="D297" s="42">
        <v>18</v>
      </c>
      <c r="E297" s="36" t="s">
        <v>232</v>
      </c>
      <c r="F297" s="43" t="s">
        <v>596</v>
      </c>
      <c r="G297" s="44" t="s">
        <v>597</v>
      </c>
      <c r="H297" s="44" t="s">
        <v>220</v>
      </c>
      <c r="I297" s="45">
        <v>295680</v>
      </c>
      <c r="K297" s="40" t="s">
        <v>599</v>
      </c>
      <c r="L297" s="41" t="s">
        <v>1589</v>
      </c>
      <c r="M297" s="35">
        <f t="shared" si="25"/>
        <v>7</v>
      </c>
      <c r="N297" s="46" t="str">
        <f t="shared" si="26"/>
        <v>1</v>
      </c>
      <c r="O297" s="46" t="str">
        <f t="shared" si="27"/>
        <v>A1</v>
      </c>
      <c r="P297" s="37" t="str">
        <f t="shared" si="28"/>
        <v>T</v>
      </c>
      <c r="Q297" s="37" t="str">
        <f t="shared" si="29"/>
        <v>SL</v>
      </c>
      <c r="R297" s="45">
        <v>168540</v>
      </c>
    </row>
    <row r="298" spans="2:18" x14ac:dyDescent="0.3">
      <c r="B298" s="40" t="s">
        <v>602</v>
      </c>
      <c r="C298" s="41" t="s">
        <v>1480</v>
      </c>
      <c r="D298" s="42">
        <v>2</v>
      </c>
      <c r="E298" s="36" t="s">
        <v>232</v>
      </c>
      <c r="F298" s="43" t="s">
        <v>596</v>
      </c>
      <c r="G298" s="44" t="s">
        <v>2450</v>
      </c>
      <c r="H298" s="44" t="s">
        <v>220</v>
      </c>
      <c r="I298" s="45">
        <v>2436550</v>
      </c>
      <c r="K298" s="40" t="s">
        <v>600</v>
      </c>
      <c r="L298" s="41" t="s">
        <v>1755</v>
      </c>
      <c r="M298" s="35">
        <f t="shared" si="25"/>
        <v>16</v>
      </c>
      <c r="N298" s="46" t="str">
        <f t="shared" si="26"/>
        <v>1</v>
      </c>
      <c r="O298" s="46" t="str">
        <f t="shared" si="27"/>
        <v>A1</v>
      </c>
      <c r="P298" s="37" t="str">
        <f t="shared" si="28"/>
        <v>T</v>
      </c>
      <c r="Q298" s="37" t="str">
        <f t="shared" si="29"/>
        <v>SL</v>
      </c>
      <c r="R298" s="45">
        <v>83080</v>
      </c>
    </row>
    <row r="299" spans="2:18" x14ac:dyDescent="0.3">
      <c r="B299" s="40" t="s">
        <v>603</v>
      </c>
      <c r="C299" s="41" t="s">
        <v>1504</v>
      </c>
      <c r="D299" s="42">
        <v>3</v>
      </c>
      <c r="E299" s="36" t="s">
        <v>232</v>
      </c>
      <c r="F299" s="43" t="s">
        <v>596</v>
      </c>
      <c r="G299" s="44" t="s">
        <v>2450</v>
      </c>
      <c r="H299" s="44" t="s">
        <v>220</v>
      </c>
      <c r="I299" s="45">
        <v>621820</v>
      </c>
      <c r="K299" s="40" t="s">
        <v>601</v>
      </c>
      <c r="L299" s="41" t="s">
        <v>1798</v>
      </c>
      <c r="M299" s="35">
        <f t="shared" si="25"/>
        <v>18</v>
      </c>
      <c r="N299" s="46" t="str">
        <f t="shared" si="26"/>
        <v>1</v>
      </c>
      <c r="O299" s="46" t="str">
        <f t="shared" si="27"/>
        <v>A1</v>
      </c>
      <c r="P299" s="37" t="str">
        <f t="shared" si="28"/>
        <v>T</v>
      </c>
      <c r="Q299" s="37" t="str">
        <f t="shared" si="29"/>
        <v>SL</v>
      </c>
      <c r="R299" s="45">
        <v>301590</v>
      </c>
    </row>
    <row r="300" spans="2:18" x14ac:dyDescent="0.3">
      <c r="B300" s="40" t="s">
        <v>604</v>
      </c>
      <c r="C300" s="41" t="s">
        <v>1525</v>
      </c>
      <c r="D300" s="42">
        <v>4</v>
      </c>
      <c r="E300" s="36" t="s">
        <v>232</v>
      </c>
      <c r="F300" s="43" t="s">
        <v>596</v>
      </c>
      <c r="G300" s="44" t="s">
        <v>2450</v>
      </c>
      <c r="H300" s="44" t="s">
        <v>220</v>
      </c>
      <c r="I300" s="45">
        <v>895600</v>
      </c>
      <c r="K300" s="40" t="s">
        <v>602</v>
      </c>
      <c r="L300" s="41" t="s">
        <v>1480</v>
      </c>
      <c r="M300" s="35">
        <f t="shared" si="25"/>
        <v>2</v>
      </c>
      <c r="N300" s="46" t="str">
        <f t="shared" si="26"/>
        <v>1</v>
      </c>
      <c r="O300" s="46" t="str">
        <f t="shared" si="27"/>
        <v>A1</v>
      </c>
      <c r="P300" s="37" t="str">
        <f t="shared" si="28"/>
        <v xml:space="preserve"> </v>
      </c>
      <c r="Q300" s="37" t="str">
        <f t="shared" si="29"/>
        <v>SL</v>
      </c>
      <c r="R300" s="45">
        <v>2485280</v>
      </c>
    </row>
    <row r="301" spans="2:18" x14ac:dyDescent="0.3">
      <c r="B301" s="40" t="s">
        <v>605</v>
      </c>
      <c r="C301" s="41" t="s">
        <v>1547</v>
      </c>
      <c r="D301" s="42">
        <v>5</v>
      </c>
      <c r="E301" s="36" t="s">
        <v>232</v>
      </c>
      <c r="F301" s="43" t="s">
        <v>596</v>
      </c>
      <c r="G301" s="44" t="s">
        <v>2450</v>
      </c>
      <c r="H301" s="44" t="s">
        <v>220</v>
      </c>
      <c r="I301" s="45">
        <v>1678260</v>
      </c>
      <c r="K301" s="40" t="s">
        <v>603</v>
      </c>
      <c r="L301" s="41" t="s">
        <v>1504</v>
      </c>
      <c r="M301" s="35">
        <f t="shared" si="25"/>
        <v>3</v>
      </c>
      <c r="N301" s="46" t="str">
        <f t="shared" si="26"/>
        <v>1</v>
      </c>
      <c r="O301" s="46" t="str">
        <f t="shared" si="27"/>
        <v>A1</v>
      </c>
      <c r="P301" s="37" t="str">
        <f t="shared" si="28"/>
        <v xml:space="preserve"> </v>
      </c>
      <c r="Q301" s="37" t="str">
        <f t="shared" si="29"/>
        <v>SL</v>
      </c>
      <c r="R301" s="45">
        <v>634260</v>
      </c>
    </row>
    <row r="302" spans="2:18" x14ac:dyDescent="0.3">
      <c r="B302" s="40" t="s">
        <v>606</v>
      </c>
      <c r="C302" s="41" t="s">
        <v>1568</v>
      </c>
      <c r="D302" s="42">
        <v>6</v>
      </c>
      <c r="E302" s="36" t="s">
        <v>232</v>
      </c>
      <c r="F302" s="43" t="s">
        <v>596</v>
      </c>
      <c r="G302" s="44" t="s">
        <v>2450</v>
      </c>
      <c r="H302" s="44" t="s">
        <v>220</v>
      </c>
      <c r="I302" s="45">
        <v>1366640</v>
      </c>
      <c r="K302" s="40" t="s">
        <v>604</v>
      </c>
      <c r="L302" s="41" t="s">
        <v>1525</v>
      </c>
      <c r="M302" s="35">
        <f t="shared" si="25"/>
        <v>4</v>
      </c>
      <c r="N302" s="46" t="str">
        <f t="shared" si="26"/>
        <v>1</v>
      </c>
      <c r="O302" s="46" t="str">
        <f t="shared" si="27"/>
        <v>A1</v>
      </c>
      <c r="P302" s="37" t="str">
        <f t="shared" si="28"/>
        <v xml:space="preserve"> </v>
      </c>
      <c r="Q302" s="37" t="str">
        <f t="shared" si="29"/>
        <v>SL</v>
      </c>
      <c r="R302" s="45">
        <v>913510</v>
      </c>
    </row>
    <row r="303" spans="2:18" x14ac:dyDescent="0.3">
      <c r="B303" s="40" t="s">
        <v>607</v>
      </c>
      <c r="C303" s="41" t="s">
        <v>1590</v>
      </c>
      <c r="D303" s="42">
        <v>7</v>
      </c>
      <c r="E303" s="36" t="s">
        <v>232</v>
      </c>
      <c r="F303" s="43" t="s">
        <v>596</v>
      </c>
      <c r="G303" s="44" t="s">
        <v>2450</v>
      </c>
      <c r="H303" s="44" t="s">
        <v>220</v>
      </c>
      <c r="I303" s="45">
        <v>1870300</v>
      </c>
      <c r="K303" s="40" t="s">
        <v>605</v>
      </c>
      <c r="L303" s="41" t="s">
        <v>1547</v>
      </c>
      <c r="M303" s="35">
        <f t="shared" si="25"/>
        <v>5</v>
      </c>
      <c r="N303" s="46" t="str">
        <f t="shared" si="26"/>
        <v>1</v>
      </c>
      <c r="O303" s="46" t="str">
        <f t="shared" si="27"/>
        <v>A1</v>
      </c>
      <c r="P303" s="37" t="str">
        <f t="shared" si="28"/>
        <v xml:space="preserve"> </v>
      </c>
      <c r="Q303" s="37" t="str">
        <f t="shared" si="29"/>
        <v>SL</v>
      </c>
      <c r="R303" s="45">
        <v>1711830</v>
      </c>
    </row>
    <row r="304" spans="2:18" x14ac:dyDescent="0.3">
      <c r="B304" s="40" t="s">
        <v>608</v>
      </c>
      <c r="C304" s="41" t="s">
        <v>1614</v>
      </c>
      <c r="D304" s="42">
        <v>8</v>
      </c>
      <c r="E304" s="36" t="s">
        <v>232</v>
      </c>
      <c r="F304" s="43" t="s">
        <v>596</v>
      </c>
      <c r="G304" s="44" t="s">
        <v>2450</v>
      </c>
      <c r="H304" s="44" t="s">
        <v>220</v>
      </c>
      <c r="I304" s="45">
        <v>1946760</v>
      </c>
      <c r="K304" s="40" t="s">
        <v>606</v>
      </c>
      <c r="L304" s="41" t="s">
        <v>1568</v>
      </c>
      <c r="M304" s="35">
        <f t="shared" si="25"/>
        <v>6</v>
      </c>
      <c r="N304" s="46" t="str">
        <f t="shared" si="26"/>
        <v>1</v>
      </c>
      <c r="O304" s="46" t="str">
        <f t="shared" si="27"/>
        <v>A1</v>
      </c>
      <c r="P304" s="37" t="str">
        <f t="shared" si="28"/>
        <v xml:space="preserve"> </v>
      </c>
      <c r="Q304" s="37" t="str">
        <f t="shared" si="29"/>
        <v>SL</v>
      </c>
      <c r="R304" s="45">
        <v>1393970</v>
      </c>
    </row>
    <row r="305" spans="2:18" x14ac:dyDescent="0.3">
      <c r="B305" s="40" t="s">
        <v>609</v>
      </c>
      <c r="C305" s="41" t="s">
        <v>1640</v>
      </c>
      <c r="D305" s="42">
        <v>9</v>
      </c>
      <c r="E305" s="36" t="s">
        <v>232</v>
      </c>
      <c r="F305" s="43" t="s">
        <v>596</v>
      </c>
      <c r="G305" s="44" t="s">
        <v>2450</v>
      </c>
      <c r="H305" s="44" t="s">
        <v>220</v>
      </c>
      <c r="I305" s="45">
        <v>1795090</v>
      </c>
      <c r="K305" s="40" t="s">
        <v>607</v>
      </c>
      <c r="L305" s="41" t="s">
        <v>1590</v>
      </c>
      <c r="M305" s="35">
        <f t="shared" si="25"/>
        <v>7</v>
      </c>
      <c r="N305" s="46" t="str">
        <f t="shared" si="26"/>
        <v>1</v>
      </c>
      <c r="O305" s="46" t="str">
        <f t="shared" si="27"/>
        <v>A1</v>
      </c>
      <c r="P305" s="37" t="str">
        <f t="shared" si="28"/>
        <v xml:space="preserve"> </v>
      </c>
      <c r="Q305" s="37" t="str">
        <f t="shared" si="29"/>
        <v>SL</v>
      </c>
      <c r="R305" s="45">
        <v>1907710</v>
      </c>
    </row>
    <row r="306" spans="2:18" x14ac:dyDescent="0.3">
      <c r="B306" s="40" t="s">
        <v>610</v>
      </c>
      <c r="C306" s="41" t="s">
        <v>1664</v>
      </c>
      <c r="D306" s="42">
        <v>10</v>
      </c>
      <c r="E306" s="36" t="s">
        <v>232</v>
      </c>
      <c r="F306" s="43" t="s">
        <v>596</v>
      </c>
      <c r="G306" s="44" t="s">
        <v>2450</v>
      </c>
      <c r="H306" s="44" t="s">
        <v>220</v>
      </c>
      <c r="I306" s="45">
        <v>1928200</v>
      </c>
      <c r="K306" s="40" t="s">
        <v>608</v>
      </c>
      <c r="L306" s="41" t="s">
        <v>1614</v>
      </c>
      <c r="M306" s="35">
        <f t="shared" si="25"/>
        <v>8</v>
      </c>
      <c r="N306" s="46" t="str">
        <f t="shared" si="26"/>
        <v>1</v>
      </c>
      <c r="O306" s="46" t="str">
        <f t="shared" si="27"/>
        <v>A1</v>
      </c>
      <c r="P306" s="37" t="str">
        <f t="shared" si="28"/>
        <v xml:space="preserve"> </v>
      </c>
      <c r="Q306" s="37" t="str">
        <f t="shared" si="29"/>
        <v>SL</v>
      </c>
      <c r="R306" s="45">
        <v>1985700</v>
      </c>
    </row>
    <row r="307" spans="2:18" x14ac:dyDescent="0.3">
      <c r="B307" s="40" t="s">
        <v>611</v>
      </c>
      <c r="C307" s="41" t="s">
        <v>1735</v>
      </c>
      <c r="D307" s="42">
        <v>14</v>
      </c>
      <c r="E307" s="36" t="s">
        <v>232</v>
      </c>
      <c r="F307" s="43" t="s">
        <v>596</v>
      </c>
      <c r="G307" s="44" t="s">
        <v>2450</v>
      </c>
      <c r="H307" s="44" t="s">
        <v>220</v>
      </c>
      <c r="I307" s="45">
        <v>1684810</v>
      </c>
      <c r="K307" s="40" t="s">
        <v>609</v>
      </c>
      <c r="L307" s="41" t="s">
        <v>1640</v>
      </c>
      <c r="M307" s="35">
        <f t="shared" si="25"/>
        <v>9</v>
      </c>
      <c r="N307" s="46" t="str">
        <f t="shared" si="26"/>
        <v>1</v>
      </c>
      <c r="O307" s="46" t="str">
        <f t="shared" si="27"/>
        <v>A1</v>
      </c>
      <c r="P307" s="37" t="str">
        <f t="shared" si="28"/>
        <v xml:space="preserve"> </v>
      </c>
      <c r="Q307" s="37" t="str">
        <f t="shared" si="29"/>
        <v>SL</v>
      </c>
      <c r="R307" s="45">
        <v>1830990</v>
      </c>
    </row>
    <row r="308" spans="2:18" x14ac:dyDescent="0.3">
      <c r="B308" s="40" t="s">
        <v>612</v>
      </c>
      <c r="C308" s="41" t="s">
        <v>1756</v>
      </c>
      <c r="D308" s="42">
        <v>16</v>
      </c>
      <c r="E308" s="36" t="s">
        <v>232</v>
      </c>
      <c r="F308" s="43" t="s">
        <v>596</v>
      </c>
      <c r="G308" s="44" t="s">
        <v>2450</v>
      </c>
      <c r="H308" s="44" t="s">
        <v>220</v>
      </c>
      <c r="I308" s="45">
        <v>531840</v>
      </c>
      <c r="K308" s="40" t="s">
        <v>610</v>
      </c>
      <c r="L308" s="41" t="s">
        <v>1664</v>
      </c>
      <c r="M308" s="35">
        <f t="shared" si="25"/>
        <v>10</v>
      </c>
      <c r="N308" s="46" t="str">
        <f t="shared" si="26"/>
        <v>1</v>
      </c>
      <c r="O308" s="46" t="str">
        <f t="shared" si="27"/>
        <v>A1</v>
      </c>
      <c r="P308" s="37" t="str">
        <f t="shared" si="28"/>
        <v xml:space="preserve"> </v>
      </c>
      <c r="Q308" s="37" t="str">
        <f t="shared" si="29"/>
        <v>SL</v>
      </c>
      <c r="R308" s="45">
        <v>1966760</v>
      </c>
    </row>
    <row r="309" spans="2:18" x14ac:dyDescent="0.3">
      <c r="B309" s="40" t="s">
        <v>613</v>
      </c>
      <c r="C309" s="41" t="s">
        <v>1776</v>
      </c>
      <c r="D309" s="42">
        <v>17</v>
      </c>
      <c r="E309" s="36" t="s">
        <v>232</v>
      </c>
      <c r="F309" s="43" t="s">
        <v>596</v>
      </c>
      <c r="G309" s="44" t="s">
        <v>2450</v>
      </c>
      <c r="H309" s="44" t="s">
        <v>220</v>
      </c>
      <c r="I309" s="45">
        <v>1336740</v>
      </c>
      <c r="K309" s="40" t="s">
        <v>611</v>
      </c>
      <c r="L309" s="41" t="s">
        <v>1735</v>
      </c>
      <c r="M309" s="35">
        <f t="shared" si="25"/>
        <v>14</v>
      </c>
      <c r="N309" s="46" t="str">
        <f t="shared" si="26"/>
        <v>1</v>
      </c>
      <c r="O309" s="46" t="str">
        <f t="shared" si="27"/>
        <v>A1</v>
      </c>
      <c r="P309" s="37" t="str">
        <f t="shared" si="28"/>
        <v xml:space="preserve"> </v>
      </c>
      <c r="Q309" s="37" t="str">
        <f t="shared" si="29"/>
        <v>SL</v>
      </c>
      <c r="R309" s="45">
        <v>1718510</v>
      </c>
    </row>
    <row r="310" spans="2:18" x14ac:dyDescent="0.3">
      <c r="B310" s="40" t="s">
        <v>614</v>
      </c>
      <c r="C310" s="41" t="s">
        <v>1481</v>
      </c>
      <c r="D310" s="42">
        <v>2</v>
      </c>
      <c r="E310" s="36" t="s">
        <v>232</v>
      </c>
      <c r="F310" s="43" t="s">
        <v>596</v>
      </c>
      <c r="G310" s="44" t="s">
        <v>2450</v>
      </c>
      <c r="H310" s="44" t="s">
        <v>220</v>
      </c>
      <c r="I310" s="45">
        <v>1155100</v>
      </c>
      <c r="K310" s="40" t="s">
        <v>612</v>
      </c>
      <c r="L310" s="41" t="s">
        <v>1756</v>
      </c>
      <c r="M310" s="35">
        <f t="shared" si="25"/>
        <v>16</v>
      </c>
      <c r="N310" s="46" t="str">
        <f t="shared" si="26"/>
        <v>1</v>
      </c>
      <c r="O310" s="46" t="str">
        <f t="shared" si="27"/>
        <v>A1</v>
      </c>
      <c r="P310" s="37" t="str">
        <f t="shared" si="28"/>
        <v xml:space="preserve"> </v>
      </c>
      <c r="Q310" s="37" t="str">
        <f t="shared" si="29"/>
        <v>SL</v>
      </c>
      <c r="R310" s="45">
        <v>542480</v>
      </c>
    </row>
    <row r="311" spans="2:18" x14ac:dyDescent="0.3">
      <c r="B311" s="40" t="s">
        <v>615</v>
      </c>
      <c r="C311" s="41" t="s">
        <v>1505</v>
      </c>
      <c r="D311" s="42">
        <v>3</v>
      </c>
      <c r="E311" s="36" t="s">
        <v>232</v>
      </c>
      <c r="F311" s="43" t="s">
        <v>596</v>
      </c>
      <c r="G311" s="44" t="s">
        <v>2450</v>
      </c>
      <c r="H311" s="44" t="s">
        <v>220</v>
      </c>
      <c r="I311" s="45">
        <v>673830</v>
      </c>
      <c r="K311" s="40" t="s">
        <v>613</v>
      </c>
      <c r="L311" s="41" t="s">
        <v>1776</v>
      </c>
      <c r="M311" s="35">
        <f t="shared" si="25"/>
        <v>17</v>
      </c>
      <c r="N311" s="46" t="str">
        <f t="shared" si="26"/>
        <v>1</v>
      </c>
      <c r="O311" s="46" t="str">
        <f t="shared" si="27"/>
        <v>A1</v>
      </c>
      <c r="P311" s="37" t="str">
        <f t="shared" si="28"/>
        <v xml:space="preserve"> </v>
      </c>
      <c r="Q311" s="37" t="str">
        <f t="shared" si="29"/>
        <v>SL</v>
      </c>
      <c r="R311" s="45">
        <v>1363470</v>
      </c>
    </row>
    <row r="312" spans="2:18" x14ac:dyDescent="0.3">
      <c r="B312" s="40" t="s">
        <v>616</v>
      </c>
      <c r="C312" s="41" t="s">
        <v>1526</v>
      </c>
      <c r="D312" s="42">
        <v>4</v>
      </c>
      <c r="E312" s="36" t="s">
        <v>232</v>
      </c>
      <c r="F312" s="43" t="s">
        <v>596</v>
      </c>
      <c r="G312" s="44" t="s">
        <v>2450</v>
      </c>
      <c r="H312" s="44" t="s">
        <v>220</v>
      </c>
      <c r="I312" s="45">
        <v>677870</v>
      </c>
      <c r="K312" s="40" t="s">
        <v>614</v>
      </c>
      <c r="L312" s="41" t="s">
        <v>1481</v>
      </c>
      <c r="M312" s="35">
        <f t="shared" si="25"/>
        <v>2</v>
      </c>
      <c r="N312" s="46" t="str">
        <f t="shared" si="26"/>
        <v>1</v>
      </c>
      <c r="O312" s="46" t="str">
        <f t="shared" si="27"/>
        <v>A1</v>
      </c>
      <c r="P312" s="37" t="str">
        <f t="shared" si="28"/>
        <v xml:space="preserve"> </v>
      </c>
      <c r="Q312" s="37" t="str">
        <f t="shared" si="29"/>
        <v>SL</v>
      </c>
      <c r="R312" s="45">
        <v>1178200</v>
      </c>
    </row>
    <row r="313" spans="2:18" x14ac:dyDescent="0.3">
      <c r="B313" s="40" t="s">
        <v>617</v>
      </c>
      <c r="C313" s="41" t="s">
        <v>1548</v>
      </c>
      <c r="D313" s="42">
        <v>5</v>
      </c>
      <c r="E313" s="36" t="s">
        <v>232</v>
      </c>
      <c r="F313" s="43" t="s">
        <v>596</v>
      </c>
      <c r="G313" s="44" t="s">
        <v>2450</v>
      </c>
      <c r="H313" s="44" t="s">
        <v>220</v>
      </c>
      <c r="I313" s="45">
        <v>1026190</v>
      </c>
      <c r="K313" s="40" t="s">
        <v>615</v>
      </c>
      <c r="L313" s="41" t="s">
        <v>1505</v>
      </c>
      <c r="M313" s="35">
        <f t="shared" si="25"/>
        <v>3</v>
      </c>
      <c r="N313" s="46" t="str">
        <f t="shared" si="26"/>
        <v>1</v>
      </c>
      <c r="O313" s="46" t="str">
        <f t="shared" si="27"/>
        <v>A1</v>
      </c>
      <c r="P313" s="37" t="str">
        <f t="shared" si="28"/>
        <v xml:space="preserve"> </v>
      </c>
      <c r="Q313" s="37" t="str">
        <f t="shared" si="29"/>
        <v>SL</v>
      </c>
      <c r="R313" s="45">
        <v>687310</v>
      </c>
    </row>
    <row r="314" spans="2:18" x14ac:dyDescent="0.3">
      <c r="B314" s="40" t="s">
        <v>618</v>
      </c>
      <c r="C314" s="41" t="s">
        <v>1569</v>
      </c>
      <c r="D314" s="42">
        <v>6</v>
      </c>
      <c r="E314" s="36" t="s">
        <v>232</v>
      </c>
      <c r="F314" s="43" t="s">
        <v>596</v>
      </c>
      <c r="G314" s="44" t="s">
        <v>2450</v>
      </c>
      <c r="H314" s="44" t="s">
        <v>220</v>
      </c>
      <c r="I314" s="45">
        <v>742400</v>
      </c>
      <c r="K314" s="40" t="s">
        <v>616</v>
      </c>
      <c r="L314" s="41" t="s">
        <v>1526</v>
      </c>
      <c r="M314" s="35">
        <f t="shared" si="25"/>
        <v>4</v>
      </c>
      <c r="N314" s="46" t="str">
        <f t="shared" si="26"/>
        <v>1</v>
      </c>
      <c r="O314" s="46" t="str">
        <f t="shared" si="27"/>
        <v>A1</v>
      </c>
      <c r="P314" s="37" t="str">
        <f t="shared" si="28"/>
        <v xml:space="preserve"> </v>
      </c>
      <c r="Q314" s="37" t="str">
        <f t="shared" si="29"/>
        <v>SL</v>
      </c>
      <c r="R314" s="45">
        <v>691430</v>
      </c>
    </row>
    <row r="315" spans="2:18" x14ac:dyDescent="0.3">
      <c r="B315" s="40" t="s">
        <v>619</v>
      </c>
      <c r="C315" s="41" t="s">
        <v>1591</v>
      </c>
      <c r="D315" s="42">
        <v>7</v>
      </c>
      <c r="E315" s="36" t="s">
        <v>232</v>
      </c>
      <c r="F315" s="43" t="s">
        <v>596</v>
      </c>
      <c r="G315" s="44" t="s">
        <v>2450</v>
      </c>
      <c r="H315" s="44" t="s">
        <v>220</v>
      </c>
      <c r="I315" s="45">
        <v>808010</v>
      </c>
      <c r="K315" s="40" t="s">
        <v>617</v>
      </c>
      <c r="L315" s="41" t="s">
        <v>1548</v>
      </c>
      <c r="M315" s="35">
        <f t="shared" si="25"/>
        <v>5</v>
      </c>
      <c r="N315" s="46" t="str">
        <f t="shared" si="26"/>
        <v>1</v>
      </c>
      <c r="O315" s="46" t="str">
        <f t="shared" si="27"/>
        <v>A1</v>
      </c>
      <c r="P315" s="37" t="str">
        <f t="shared" si="28"/>
        <v xml:space="preserve"> </v>
      </c>
      <c r="Q315" s="37" t="str">
        <f t="shared" si="29"/>
        <v>SL</v>
      </c>
      <c r="R315" s="45">
        <v>1046710</v>
      </c>
    </row>
    <row r="316" spans="2:18" x14ac:dyDescent="0.3">
      <c r="B316" s="40" t="s">
        <v>620</v>
      </c>
      <c r="C316" s="41" t="s">
        <v>1615</v>
      </c>
      <c r="D316" s="42">
        <v>8</v>
      </c>
      <c r="E316" s="36" t="s">
        <v>232</v>
      </c>
      <c r="F316" s="43" t="s">
        <v>596</v>
      </c>
      <c r="G316" s="44" t="s">
        <v>2450</v>
      </c>
      <c r="H316" s="44" t="s">
        <v>220</v>
      </c>
      <c r="I316" s="45">
        <v>528650</v>
      </c>
      <c r="K316" s="40" t="s">
        <v>618</v>
      </c>
      <c r="L316" s="41" t="s">
        <v>1569</v>
      </c>
      <c r="M316" s="35">
        <f t="shared" si="25"/>
        <v>6</v>
      </c>
      <c r="N316" s="46" t="str">
        <f t="shared" si="26"/>
        <v>1</v>
      </c>
      <c r="O316" s="46" t="str">
        <f t="shared" si="27"/>
        <v>A1</v>
      </c>
      <c r="P316" s="37" t="str">
        <f t="shared" si="28"/>
        <v xml:space="preserve"> </v>
      </c>
      <c r="Q316" s="37" t="str">
        <f t="shared" si="29"/>
        <v>SL</v>
      </c>
      <c r="R316" s="45">
        <v>757250</v>
      </c>
    </row>
    <row r="317" spans="2:18" x14ac:dyDescent="0.3">
      <c r="B317" s="40" t="s">
        <v>621</v>
      </c>
      <c r="C317" s="41" t="s">
        <v>1641</v>
      </c>
      <c r="D317" s="42">
        <v>9</v>
      </c>
      <c r="E317" s="36" t="s">
        <v>232</v>
      </c>
      <c r="F317" s="43" t="s">
        <v>596</v>
      </c>
      <c r="G317" s="44" t="s">
        <v>2450</v>
      </c>
      <c r="H317" s="44" t="s">
        <v>220</v>
      </c>
      <c r="I317" s="45">
        <v>177510</v>
      </c>
      <c r="K317" s="40" t="s">
        <v>619</v>
      </c>
      <c r="L317" s="41" t="s">
        <v>1591</v>
      </c>
      <c r="M317" s="35">
        <f t="shared" si="25"/>
        <v>7</v>
      </c>
      <c r="N317" s="46" t="str">
        <f t="shared" si="26"/>
        <v>1</v>
      </c>
      <c r="O317" s="46" t="str">
        <f t="shared" si="27"/>
        <v>A1</v>
      </c>
      <c r="P317" s="37" t="str">
        <f t="shared" si="28"/>
        <v xml:space="preserve"> </v>
      </c>
      <c r="Q317" s="37" t="str">
        <f t="shared" si="29"/>
        <v>SL</v>
      </c>
      <c r="R317" s="45">
        <v>824170</v>
      </c>
    </row>
    <row r="318" spans="2:18" x14ac:dyDescent="0.3">
      <c r="B318" s="40" t="s">
        <v>622</v>
      </c>
      <c r="C318" s="41" t="s">
        <v>1665</v>
      </c>
      <c r="D318" s="42">
        <v>10</v>
      </c>
      <c r="E318" s="36" t="s">
        <v>232</v>
      </c>
      <c r="F318" s="43" t="s">
        <v>596</v>
      </c>
      <c r="G318" s="44" t="s">
        <v>2450</v>
      </c>
      <c r="H318" s="44" t="s">
        <v>220</v>
      </c>
      <c r="I318" s="45">
        <v>671460</v>
      </c>
      <c r="K318" s="40" t="s">
        <v>620</v>
      </c>
      <c r="L318" s="41" t="s">
        <v>1615</v>
      </c>
      <c r="M318" s="35">
        <f t="shared" si="25"/>
        <v>8</v>
      </c>
      <c r="N318" s="46" t="str">
        <f t="shared" si="26"/>
        <v>1</v>
      </c>
      <c r="O318" s="46" t="str">
        <f t="shared" si="27"/>
        <v>A1</v>
      </c>
      <c r="P318" s="37" t="str">
        <f t="shared" si="28"/>
        <v xml:space="preserve"> </v>
      </c>
      <c r="Q318" s="37" t="str">
        <f t="shared" si="29"/>
        <v>SL</v>
      </c>
      <c r="R318" s="45">
        <v>539220</v>
      </c>
    </row>
    <row r="319" spans="2:18" x14ac:dyDescent="0.3">
      <c r="B319" s="40" t="s">
        <v>623</v>
      </c>
      <c r="C319" s="41" t="s">
        <v>1713</v>
      </c>
      <c r="D319" s="42">
        <v>13</v>
      </c>
      <c r="E319" s="36" t="s">
        <v>232</v>
      </c>
      <c r="F319" s="43" t="s">
        <v>596</v>
      </c>
      <c r="G319" s="44" t="s">
        <v>2450</v>
      </c>
      <c r="H319" s="44" t="s">
        <v>220</v>
      </c>
      <c r="I319" s="45">
        <v>250490</v>
      </c>
      <c r="K319" s="40" t="s">
        <v>621</v>
      </c>
      <c r="L319" s="41" t="s">
        <v>1641</v>
      </c>
      <c r="M319" s="35">
        <f t="shared" si="25"/>
        <v>9</v>
      </c>
      <c r="N319" s="46" t="str">
        <f t="shared" si="26"/>
        <v>1</v>
      </c>
      <c r="O319" s="46" t="str">
        <f t="shared" si="27"/>
        <v>A1</v>
      </c>
      <c r="P319" s="37" t="str">
        <f t="shared" si="28"/>
        <v xml:space="preserve"> </v>
      </c>
      <c r="Q319" s="37" t="str">
        <f t="shared" si="29"/>
        <v>SL</v>
      </c>
      <c r="R319" s="45">
        <v>181060</v>
      </c>
    </row>
    <row r="320" spans="2:18" x14ac:dyDescent="0.3">
      <c r="B320" s="40" t="s">
        <v>624</v>
      </c>
      <c r="C320" s="41" t="s">
        <v>1736</v>
      </c>
      <c r="D320" s="42">
        <v>14</v>
      </c>
      <c r="E320" s="36" t="s">
        <v>232</v>
      </c>
      <c r="F320" s="43" t="s">
        <v>596</v>
      </c>
      <c r="G320" s="44" t="s">
        <v>2450</v>
      </c>
      <c r="H320" s="44" t="s">
        <v>220</v>
      </c>
      <c r="I320" s="45">
        <v>245230</v>
      </c>
      <c r="K320" s="40" t="s">
        <v>622</v>
      </c>
      <c r="L320" s="41" t="s">
        <v>1665</v>
      </c>
      <c r="M320" s="35">
        <f t="shared" si="25"/>
        <v>10</v>
      </c>
      <c r="N320" s="46" t="str">
        <f t="shared" si="26"/>
        <v>1</v>
      </c>
      <c r="O320" s="46" t="str">
        <f t="shared" si="27"/>
        <v>A1</v>
      </c>
      <c r="P320" s="37" t="str">
        <f t="shared" si="28"/>
        <v xml:space="preserve"> </v>
      </c>
      <c r="Q320" s="37" t="str">
        <f t="shared" si="29"/>
        <v>SL</v>
      </c>
      <c r="R320" s="45">
        <v>684890</v>
      </c>
    </row>
    <row r="321" spans="2:18" x14ac:dyDescent="0.3">
      <c r="B321" s="40" t="s">
        <v>625</v>
      </c>
      <c r="C321" s="41" t="s">
        <v>1757</v>
      </c>
      <c r="D321" s="42">
        <v>16</v>
      </c>
      <c r="E321" s="36" t="s">
        <v>232</v>
      </c>
      <c r="F321" s="43" t="s">
        <v>596</v>
      </c>
      <c r="G321" s="44" t="s">
        <v>2450</v>
      </c>
      <c r="H321" s="44" t="s">
        <v>220</v>
      </c>
      <c r="I321" s="45">
        <v>1211510</v>
      </c>
      <c r="K321" s="40" t="s">
        <v>623</v>
      </c>
      <c r="L321" s="41" t="s">
        <v>1713</v>
      </c>
      <c r="M321" s="35">
        <f t="shared" si="25"/>
        <v>13</v>
      </c>
      <c r="N321" s="46" t="str">
        <f t="shared" si="26"/>
        <v>1</v>
      </c>
      <c r="O321" s="46" t="str">
        <f t="shared" si="27"/>
        <v>A1</v>
      </c>
      <c r="P321" s="37" t="str">
        <f t="shared" si="28"/>
        <v xml:space="preserve"> </v>
      </c>
      <c r="Q321" s="37" t="str">
        <f t="shared" si="29"/>
        <v>SL</v>
      </c>
      <c r="R321" s="45">
        <v>255500</v>
      </c>
    </row>
    <row r="322" spans="2:18" x14ac:dyDescent="0.3">
      <c r="B322" s="40" t="s">
        <v>626</v>
      </c>
      <c r="C322" s="41" t="s">
        <v>1777</v>
      </c>
      <c r="D322" s="42">
        <v>17</v>
      </c>
      <c r="E322" s="36" t="s">
        <v>232</v>
      </c>
      <c r="F322" s="43" t="s">
        <v>596</v>
      </c>
      <c r="G322" s="44" t="s">
        <v>2450</v>
      </c>
      <c r="H322" s="44" t="s">
        <v>220</v>
      </c>
      <c r="I322" s="45">
        <v>1174190</v>
      </c>
      <c r="K322" s="40" t="s">
        <v>624</v>
      </c>
      <c r="L322" s="41" t="s">
        <v>1736</v>
      </c>
      <c r="M322" s="35">
        <f t="shared" si="25"/>
        <v>14</v>
      </c>
      <c r="N322" s="46" t="str">
        <f t="shared" si="26"/>
        <v>1</v>
      </c>
      <c r="O322" s="46" t="str">
        <f t="shared" si="27"/>
        <v>A1</v>
      </c>
      <c r="P322" s="37" t="str">
        <f t="shared" si="28"/>
        <v xml:space="preserve"> </v>
      </c>
      <c r="Q322" s="37" t="str">
        <f t="shared" si="29"/>
        <v>SL</v>
      </c>
      <c r="R322" s="45">
        <v>250130</v>
      </c>
    </row>
    <row r="323" spans="2:18" x14ac:dyDescent="0.3">
      <c r="B323" s="40" t="s">
        <v>627</v>
      </c>
      <c r="C323" s="41" t="s">
        <v>628</v>
      </c>
      <c r="D323" s="42" t="s">
        <v>2450</v>
      </c>
      <c r="E323" s="36" t="s">
        <v>232</v>
      </c>
      <c r="F323" s="43" t="s">
        <v>629</v>
      </c>
      <c r="G323" s="44" t="s">
        <v>2450</v>
      </c>
      <c r="H323" s="44" t="s">
        <v>220</v>
      </c>
      <c r="I323" s="45">
        <v>500</v>
      </c>
      <c r="K323" s="40" t="s">
        <v>625</v>
      </c>
      <c r="L323" s="41" t="s">
        <v>1757</v>
      </c>
      <c r="M323" s="35">
        <f t="shared" si="25"/>
        <v>16</v>
      </c>
      <c r="N323" s="46" t="str">
        <f t="shared" si="26"/>
        <v>1</v>
      </c>
      <c r="O323" s="46" t="str">
        <f t="shared" si="27"/>
        <v>A1</v>
      </c>
      <c r="P323" s="37" t="str">
        <f t="shared" si="28"/>
        <v xml:space="preserve"> </v>
      </c>
      <c r="Q323" s="37" t="str">
        <f t="shared" si="29"/>
        <v>SL</v>
      </c>
      <c r="R323" s="45">
        <v>1235740</v>
      </c>
    </row>
    <row r="324" spans="2:18" x14ac:dyDescent="0.3">
      <c r="B324" s="40" t="s">
        <v>630</v>
      </c>
      <c r="C324" s="41" t="s">
        <v>1460</v>
      </c>
      <c r="D324" s="42">
        <v>1</v>
      </c>
      <c r="E324" s="36" t="s">
        <v>232</v>
      </c>
      <c r="F324" s="43" t="s">
        <v>596</v>
      </c>
      <c r="G324" s="44" t="s">
        <v>2450</v>
      </c>
      <c r="H324" s="44" t="s">
        <v>220</v>
      </c>
      <c r="I324" s="45">
        <v>3078560</v>
      </c>
      <c r="K324" s="40" t="s">
        <v>626</v>
      </c>
      <c r="L324" s="41" t="s">
        <v>1777</v>
      </c>
      <c r="M324" s="35">
        <f t="shared" si="25"/>
        <v>17</v>
      </c>
      <c r="N324" s="46" t="str">
        <f t="shared" si="26"/>
        <v>1</v>
      </c>
      <c r="O324" s="46" t="str">
        <f t="shared" si="27"/>
        <v>A1</v>
      </c>
      <c r="P324" s="37" t="str">
        <f t="shared" si="28"/>
        <v xml:space="preserve"> </v>
      </c>
      <c r="Q324" s="37" t="str">
        <f t="shared" si="29"/>
        <v>SL</v>
      </c>
      <c r="R324" s="45">
        <v>1197670</v>
      </c>
    </row>
    <row r="325" spans="2:18" x14ac:dyDescent="0.3">
      <c r="B325" s="40" t="s">
        <v>631</v>
      </c>
      <c r="C325" s="41" t="s">
        <v>1482</v>
      </c>
      <c r="D325" s="42">
        <v>2</v>
      </c>
      <c r="E325" s="36" t="s">
        <v>232</v>
      </c>
      <c r="F325" s="43" t="s">
        <v>596</v>
      </c>
      <c r="G325" s="44" t="s">
        <v>2450</v>
      </c>
      <c r="H325" s="44" t="s">
        <v>220</v>
      </c>
      <c r="I325" s="45">
        <v>415620</v>
      </c>
      <c r="K325" s="40" t="s">
        <v>627</v>
      </c>
      <c r="L325" s="41" t="s">
        <v>628</v>
      </c>
      <c r="M325" s="35" t="str">
        <f t="shared" si="25"/>
        <v xml:space="preserve"> </v>
      </c>
      <c r="N325" s="46" t="str">
        <f t="shared" si="26"/>
        <v>1</v>
      </c>
      <c r="O325" s="46" t="str">
        <f t="shared" si="27"/>
        <v>E1</v>
      </c>
      <c r="P325" s="37" t="str">
        <f t="shared" si="28"/>
        <v xml:space="preserve"> </v>
      </c>
      <c r="Q325" s="37" t="str">
        <f t="shared" si="29"/>
        <v>SL</v>
      </c>
      <c r="R325" s="45">
        <v>510</v>
      </c>
    </row>
    <row r="326" spans="2:18" x14ac:dyDescent="0.3">
      <c r="B326" s="40" t="s">
        <v>632</v>
      </c>
      <c r="C326" s="41" t="s">
        <v>1506</v>
      </c>
      <c r="D326" s="42">
        <v>3</v>
      </c>
      <c r="E326" s="36" t="s">
        <v>232</v>
      </c>
      <c r="F326" s="43" t="s">
        <v>596</v>
      </c>
      <c r="G326" s="44" t="s">
        <v>2450</v>
      </c>
      <c r="H326" s="44" t="s">
        <v>220</v>
      </c>
      <c r="I326" s="45">
        <v>637090</v>
      </c>
      <c r="K326" s="40" t="s">
        <v>630</v>
      </c>
      <c r="L326" s="41" t="s">
        <v>1460</v>
      </c>
      <c r="M326" s="35">
        <f t="shared" si="25"/>
        <v>1</v>
      </c>
      <c r="N326" s="46" t="str">
        <f t="shared" si="26"/>
        <v>1</v>
      </c>
      <c r="O326" s="46" t="str">
        <f t="shared" si="27"/>
        <v>A1</v>
      </c>
      <c r="P326" s="37" t="str">
        <f t="shared" si="28"/>
        <v xml:space="preserve"> </v>
      </c>
      <c r="Q326" s="37" t="str">
        <f t="shared" si="29"/>
        <v>SL</v>
      </c>
      <c r="R326" s="45">
        <v>3140130</v>
      </c>
    </row>
    <row r="327" spans="2:18" x14ac:dyDescent="0.3">
      <c r="B327" s="40" t="s">
        <v>633</v>
      </c>
      <c r="C327" s="41" t="s">
        <v>1527</v>
      </c>
      <c r="D327" s="42">
        <v>4</v>
      </c>
      <c r="E327" s="36" t="s">
        <v>232</v>
      </c>
      <c r="F327" s="43" t="s">
        <v>596</v>
      </c>
      <c r="G327" s="44" t="s">
        <v>2450</v>
      </c>
      <c r="H327" s="44" t="s">
        <v>220</v>
      </c>
      <c r="I327" s="45">
        <v>144940</v>
      </c>
      <c r="K327" s="40" t="s">
        <v>631</v>
      </c>
      <c r="L327" s="41" t="s">
        <v>1482</v>
      </c>
      <c r="M327" s="35">
        <f t="shared" si="25"/>
        <v>2</v>
      </c>
      <c r="N327" s="46" t="str">
        <f t="shared" si="26"/>
        <v>1</v>
      </c>
      <c r="O327" s="46" t="str">
        <f t="shared" si="27"/>
        <v>A1</v>
      </c>
      <c r="P327" s="37" t="str">
        <f t="shared" si="28"/>
        <v xml:space="preserve"> </v>
      </c>
      <c r="Q327" s="37" t="str">
        <f t="shared" si="29"/>
        <v>SL</v>
      </c>
      <c r="R327" s="45">
        <v>423930</v>
      </c>
    </row>
    <row r="328" spans="2:18" x14ac:dyDescent="0.3">
      <c r="B328" s="40" t="s">
        <v>634</v>
      </c>
      <c r="C328" s="41" t="s">
        <v>1549</v>
      </c>
      <c r="D328" s="42">
        <v>5</v>
      </c>
      <c r="E328" s="36" t="s">
        <v>232</v>
      </c>
      <c r="F328" s="43" t="s">
        <v>596</v>
      </c>
      <c r="G328" s="44" t="s">
        <v>2450</v>
      </c>
      <c r="H328" s="44" t="s">
        <v>220</v>
      </c>
      <c r="I328" s="45">
        <v>99780</v>
      </c>
      <c r="K328" s="40" t="s">
        <v>632</v>
      </c>
      <c r="L328" s="41" t="s">
        <v>1506</v>
      </c>
      <c r="M328" s="35">
        <f t="shared" si="25"/>
        <v>3</v>
      </c>
      <c r="N328" s="46" t="str">
        <f t="shared" si="26"/>
        <v>1</v>
      </c>
      <c r="O328" s="46" t="str">
        <f t="shared" si="27"/>
        <v>A1</v>
      </c>
      <c r="P328" s="37" t="str">
        <f t="shared" si="28"/>
        <v xml:space="preserve"> </v>
      </c>
      <c r="Q328" s="37" t="str">
        <f t="shared" si="29"/>
        <v>SL</v>
      </c>
      <c r="R328" s="45">
        <v>649830</v>
      </c>
    </row>
    <row r="329" spans="2:18" x14ac:dyDescent="0.3">
      <c r="B329" s="40" t="s">
        <v>635</v>
      </c>
      <c r="C329" s="41" t="s">
        <v>1570</v>
      </c>
      <c r="D329" s="42">
        <v>6</v>
      </c>
      <c r="E329" s="36" t="s">
        <v>232</v>
      </c>
      <c r="F329" s="43" t="s">
        <v>596</v>
      </c>
      <c r="G329" s="44" t="s">
        <v>2450</v>
      </c>
      <c r="H329" s="44" t="s">
        <v>220</v>
      </c>
      <c r="I329" s="45">
        <v>356140</v>
      </c>
      <c r="K329" s="40" t="s">
        <v>633</v>
      </c>
      <c r="L329" s="41" t="s">
        <v>1527</v>
      </c>
      <c r="M329" s="35">
        <f t="shared" si="25"/>
        <v>4</v>
      </c>
      <c r="N329" s="46" t="str">
        <f t="shared" si="26"/>
        <v>1</v>
      </c>
      <c r="O329" s="46" t="str">
        <f t="shared" si="27"/>
        <v>A1</v>
      </c>
      <c r="P329" s="37" t="str">
        <f t="shared" si="28"/>
        <v xml:space="preserve"> </v>
      </c>
      <c r="Q329" s="37" t="str">
        <f t="shared" si="29"/>
        <v>SL</v>
      </c>
      <c r="R329" s="45">
        <v>147840</v>
      </c>
    </row>
    <row r="330" spans="2:18" x14ac:dyDescent="0.3">
      <c r="B330" s="40" t="s">
        <v>636</v>
      </c>
      <c r="C330" s="41" t="s">
        <v>1592</v>
      </c>
      <c r="D330" s="42">
        <v>7</v>
      </c>
      <c r="E330" s="36" t="s">
        <v>232</v>
      </c>
      <c r="F330" s="43" t="s">
        <v>596</v>
      </c>
      <c r="G330" s="44" t="s">
        <v>2450</v>
      </c>
      <c r="H330" s="44" t="s">
        <v>220</v>
      </c>
      <c r="I330" s="45">
        <v>86780</v>
      </c>
      <c r="K330" s="40" t="s">
        <v>634</v>
      </c>
      <c r="L330" s="41" t="s">
        <v>1549</v>
      </c>
      <c r="M330" s="35">
        <f t="shared" si="25"/>
        <v>5</v>
      </c>
      <c r="N330" s="46" t="str">
        <f t="shared" si="26"/>
        <v>1</v>
      </c>
      <c r="O330" s="46" t="str">
        <f t="shared" si="27"/>
        <v>A1</v>
      </c>
      <c r="P330" s="37" t="str">
        <f t="shared" si="28"/>
        <v xml:space="preserve"> </v>
      </c>
      <c r="Q330" s="37" t="str">
        <f t="shared" si="29"/>
        <v>SL</v>
      </c>
      <c r="R330" s="45">
        <v>101780</v>
      </c>
    </row>
    <row r="331" spans="2:18" x14ac:dyDescent="0.3">
      <c r="B331" s="40" t="s">
        <v>637</v>
      </c>
      <c r="C331" s="41" t="s">
        <v>1616</v>
      </c>
      <c r="D331" s="42">
        <v>8</v>
      </c>
      <c r="E331" s="36" t="s">
        <v>232</v>
      </c>
      <c r="F331" s="43" t="s">
        <v>596</v>
      </c>
      <c r="G331" s="44" t="s">
        <v>2450</v>
      </c>
      <c r="H331" s="44" t="s">
        <v>220</v>
      </c>
      <c r="I331" s="45">
        <v>351900</v>
      </c>
      <c r="K331" s="40" t="s">
        <v>635</v>
      </c>
      <c r="L331" s="41" t="s">
        <v>1570</v>
      </c>
      <c r="M331" s="35">
        <f t="shared" si="25"/>
        <v>6</v>
      </c>
      <c r="N331" s="46" t="str">
        <f t="shared" si="26"/>
        <v>1</v>
      </c>
      <c r="O331" s="46" t="str">
        <f t="shared" si="27"/>
        <v>A1</v>
      </c>
      <c r="P331" s="37" t="str">
        <f t="shared" si="28"/>
        <v xml:space="preserve"> </v>
      </c>
      <c r="Q331" s="37" t="str">
        <f t="shared" si="29"/>
        <v>SL</v>
      </c>
      <c r="R331" s="45">
        <v>363260</v>
      </c>
    </row>
    <row r="332" spans="2:18" x14ac:dyDescent="0.3">
      <c r="B332" s="40" t="s">
        <v>638</v>
      </c>
      <c r="C332" s="41" t="s">
        <v>1642</v>
      </c>
      <c r="D332" s="42">
        <v>9</v>
      </c>
      <c r="E332" s="36" t="s">
        <v>232</v>
      </c>
      <c r="F332" s="43" t="s">
        <v>596</v>
      </c>
      <c r="G332" s="44" t="s">
        <v>2450</v>
      </c>
      <c r="H332" s="44" t="s">
        <v>220</v>
      </c>
      <c r="I332" s="45">
        <v>640960</v>
      </c>
      <c r="K332" s="40" t="s">
        <v>636</v>
      </c>
      <c r="L332" s="41" t="s">
        <v>1592</v>
      </c>
      <c r="M332" s="35">
        <f t="shared" si="25"/>
        <v>7</v>
      </c>
      <c r="N332" s="46" t="str">
        <f t="shared" si="26"/>
        <v>1</v>
      </c>
      <c r="O332" s="46" t="str">
        <f t="shared" si="27"/>
        <v>A1</v>
      </c>
      <c r="P332" s="37" t="str">
        <f t="shared" si="28"/>
        <v xml:space="preserve"> </v>
      </c>
      <c r="Q332" s="37" t="str">
        <f t="shared" si="29"/>
        <v>SL</v>
      </c>
      <c r="R332" s="45">
        <v>88520</v>
      </c>
    </row>
    <row r="333" spans="2:18" x14ac:dyDescent="0.3">
      <c r="B333" s="40" t="s">
        <v>639</v>
      </c>
      <c r="C333" s="41" t="s">
        <v>1666</v>
      </c>
      <c r="D333" s="42">
        <v>10</v>
      </c>
      <c r="E333" s="36" t="s">
        <v>232</v>
      </c>
      <c r="F333" s="43" t="s">
        <v>596</v>
      </c>
      <c r="G333" s="44" t="s">
        <v>2450</v>
      </c>
      <c r="H333" s="44" t="s">
        <v>220</v>
      </c>
      <c r="I333" s="45">
        <v>342080</v>
      </c>
      <c r="K333" s="40" t="s">
        <v>637</v>
      </c>
      <c r="L333" s="41" t="s">
        <v>1616</v>
      </c>
      <c r="M333" s="35">
        <f t="shared" si="25"/>
        <v>8</v>
      </c>
      <c r="N333" s="46" t="str">
        <f t="shared" si="26"/>
        <v>1</v>
      </c>
      <c r="O333" s="46" t="str">
        <f t="shared" si="27"/>
        <v>A1</v>
      </c>
      <c r="P333" s="37" t="str">
        <f t="shared" si="28"/>
        <v xml:space="preserve"> </v>
      </c>
      <c r="Q333" s="37" t="str">
        <f t="shared" si="29"/>
        <v>SL</v>
      </c>
      <c r="R333" s="45">
        <v>358940</v>
      </c>
    </row>
    <row r="334" spans="2:18" x14ac:dyDescent="0.3">
      <c r="B334" s="40" t="s">
        <v>640</v>
      </c>
      <c r="C334" s="41" t="s">
        <v>1691</v>
      </c>
      <c r="D334" s="42">
        <v>12</v>
      </c>
      <c r="E334" s="36" t="s">
        <v>232</v>
      </c>
      <c r="F334" s="43" t="s">
        <v>596</v>
      </c>
      <c r="G334" s="44" t="s">
        <v>2450</v>
      </c>
      <c r="H334" s="44" t="s">
        <v>220</v>
      </c>
      <c r="I334" s="45">
        <v>4602390</v>
      </c>
      <c r="K334" s="40" t="s">
        <v>638</v>
      </c>
      <c r="L334" s="41" t="s">
        <v>1642</v>
      </c>
      <c r="M334" s="35">
        <f t="shared" si="25"/>
        <v>9</v>
      </c>
      <c r="N334" s="46" t="str">
        <f t="shared" si="26"/>
        <v>1</v>
      </c>
      <c r="O334" s="46" t="str">
        <f t="shared" si="27"/>
        <v>A1</v>
      </c>
      <c r="P334" s="37" t="str">
        <f t="shared" si="28"/>
        <v xml:space="preserve"> </v>
      </c>
      <c r="Q334" s="37" t="str">
        <f t="shared" si="29"/>
        <v>SL</v>
      </c>
      <c r="R334" s="45">
        <v>653780</v>
      </c>
    </row>
    <row r="335" spans="2:18" x14ac:dyDescent="0.3">
      <c r="B335" s="40" t="s">
        <v>641</v>
      </c>
      <c r="C335" s="41" t="s">
        <v>1714</v>
      </c>
      <c r="D335" s="42">
        <v>13</v>
      </c>
      <c r="E335" s="36" t="s">
        <v>232</v>
      </c>
      <c r="F335" s="43" t="s">
        <v>596</v>
      </c>
      <c r="G335" s="44" t="s">
        <v>2450</v>
      </c>
      <c r="H335" s="44" t="s">
        <v>220</v>
      </c>
      <c r="I335" s="45">
        <v>2002380</v>
      </c>
      <c r="K335" s="40" t="s">
        <v>639</v>
      </c>
      <c r="L335" s="41" t="s">
        <v>1666</v>
      </c>
      <c r="M335" s="35">
        <f t="shared" si="25"/>
        <v>10</v>
      </c>
      <c r="N335" s="46" t="str">
        <f t="shared" si="26"/>
        <v>1</v>
      </c>
      <c r="O335" s="46" t="str">
        <f t="shared" si="27"/>
        <v>A1</v>
      </c>
      <c r="P335" s="37" t="str">
        <f t="shared" si="28"/>
        <v xml:space="preserve"> </v>
      </c>
      <c r="Q335" s="37" t="str">
        <f t="shared" si="29"/>
        <v>SL</v>
      </c>
      <c r="R335" s="45">
        <v>348920</v>
      </c>
    </row>
    <row r="336" spans="2:18" x14ac:dyDescent="0.3">
      <c r="B336" s="40" t="s">
        <v>642</v>
      </c>
      <c r="C336" s="41" t="s">
        <v>1758</v>
      </c>
      <c r="D336" s="42">
        <v>16</v>
      </c>
      <c r="E336" s="36" t="s">
        <v>232</v>
      </c>
      <c r="F336" s="43" t="s">
        <v>596</v>
      </c>
      <c r="G336" s="44" t="s">
        <v>2450</v>
      </c>
      <c r="H336" s="44" t="s">
        <v>220</v>
      </c>
      <c r="I336" s="45">
        <v>729000</v>
      </c>
      <c r="K336" s="40" t="s">
        <v>640</v>
      </c>
      <c r="L336" s="41" t="s">
        <v>1691</v>
      </c>
      <c r="M336" s="35">
        <f t="shared" si="25"/>
        <v>12</v>
      </c>
      <c r="N336" s="46" t="str">
        <f t="shared" si="26"/>
        <v>1</v>
      </c>
      <c r="O336" s="46" t="str">
        <f t="shared" si="27"/>
        <v>A1</v>
      </c>
      <c r="P336" s="37" t="str">
        <f t="shared" si="28"/>
        <v xml:space="preserve"> </v>
      </c>
      <c r="Q336" s="37" t="str">
        <f t="shared" si="29"/>
        <v>SL</v>
      </c>
      <c r="R336" s="45">
        <v>4694440</v>
      </c>
    </row>
    <row r="337" spans="2:18" x14ac:dyDescent="0.3">
      <c r="B337" s="40" t="s">
        <v>643</v>
      </c>
      <c r="C337" s="41" t="s">
        <v>1778</v>
      </c>
      <c r="D337" s="42">
        <v>17</v>
      </c>
      <c r="E337" s="36" t="s">
        <v>232</v>
      </c>
      <c r="F337" s="43" t="s">
        <v>596</v>
      </c>
      <c r="G337" s="44" t="s">
        <v>2450</v>
      </c>
      <c r="H337" s="44" t="s">
        <v>220</v>
      </c>
      <c r="I337" s="45">
        <v>51230</v>
      </c>
      <c r="K337" s="40" t="s">
        <v>641</v>
      </c>
      <c r="L337" s="41" t="s">
        <v>1714</v>
      </c>
      <c r="M337" s="35">
        <f t="shared" si="25"/>
        <v>13</v>
      </c>
      <c r="N337" s="46" t="str">
        <f t="shared" si="26"/>
        <v>1</v>
      </c>
      <c r="O337" s="46" t="str">
        <f t="shared" si="27"/>
        <v>A1</v>
      </c>
      <c r="P337" s="37" t="str">
        <f t="shared" si="28"/>
        <v xml:space="preserve"> </v>
      </c>
      <c r="Q337" s="37" t="str">
        <f t="shared" si="29"/>
        <v>SL</v>
      </c>
      <c r="R337" s="45">
        <v>2042430</v>
      </c>
    </row>
    <row r="338" spans="2:18" x14ac:dyDescent="0.3">
      <c r="B338" s="40" t="s">
        <v>644</v>
      </c>
      <c r="C338" s="41" t="s">
        <v>1799</v>
      </c>
      <c r="D338" s="42">
        <v>18</v>
      </c>
      <c r="E338" s="36" t="s">
        <v>232</v>
      </c>
      <c r="F338" s="43" t="s">
        <v>596</v>
      </c>
      <c r="G338" s="44" t="s">
        <v>2450</v>
      </c>
      <c r="H338" s="44" t="s">
        <v>220</v>
      </c>
      <c r="I338" s="45">
        <v>7584530</v>
      </c>
      <c r="K338" s="40" t="s">
        <v>642</v>
      </c>
      <c r="L338" s="41" t="s">
        <v>1758</v>
      </c>
      <c r="M338" s="35">
        <f t="shared" si="25"/>
        <v>16</v>
      </c>
      <c r="N338" s="46" t="str">
        <f t="shared" si="26"/>
        <v>1</v>
      </c>
      <c r="O338" s="46" t="str">
        <f t="shared" si="27"/>
        <v>A1</v>
      </c>
      <c r="P338" s="37" t="str">
        <f t="shared" si="28"/>
        <v xml:space="preserve"> </v>
      </c>
      <c r="Q338" s="37" t="str">
        <f t="shared" si="29"/>
        <v>SL</v>
      </c>
      <c r="R338" s="45">
        <v>743580</v>
      </c>
    </row>
    <row r="339" spans="2:18" x14ac:dyDescent="0.3">
      <c r="B339" s="40" t="s">
        <v>645</v>
      </c>
      <c r="C339" s="41" t="s">
        <v>646</v>
      </c>
      <c r="D339" s="42" t="s">
        <v>2450</v>
      </c>
      <c r="E339" s="36" t="s">
        <v>232</v>
      </c>
      <c r="F339" s="43" t="s">
        <v>629</v>
      </c>
      <c r="G339" s="44" t="s">
        <v>2450</v>
      </c>
      <c r="H339" s="44" t="s">
        <v>220</v>
      </c>
      <c r="I339" s="45">
        <v>370710</v>
      </c>
      <c r="K339" s="40" t="s">
        <v>643</v>
      </c>
      <c r="L339" s="41" t="s">
        <v>1778</v>
      </c>
      <c r="M339" s="35">
        <f t="shared" si="25"/>
        <v>17</v>
      </c>
      <c r="N339" s="46" t="str">
        <f t="shared" si="26"/>
        <v>1</v>
      </c>
      <c r="O339" s="46" t="str">
        <f t="shared" si="27"/>
        <v>A1</v>
      </c>
      <c r="P339" s="37" t="str">
        <f t="shared" si="28"/>
        <v xml:space="preserve"> </v>
      </c>
      <c r="Q339" s="37" t="str">
        <f t="shared" si="29"/>
        <v>SL</v>
      </c>
      <c r="R339" s="45">
        <v>52250</v>
      </c>
    </row>
    <row r="340" spans="2:18" x14ac:dyDescent="0.3">
      <c r="B340" s="40" t="s">
        <v>647</v>
      </c>
      <c r="C340" s="41" t="s">
        <v>648</v>
      </c>
      <c r="D340" s="42" t="s">
        <v>2450</v>
      </c>
      <c r="E340" s="36" t="s">
        <v>232</v>
      </c>
      <c r="F340" s="43" t="s">
        <v>629</v>
      </c>
      <c r="G340" s="44" t="s">
        <v>2450</v>
      </c>
      <c r="H340" s="44" t="s">
        <v>220</v>
      </c>
      <c r="I340" s="45">
        <v>159030</v>
      </c>
      <c r="K340" s="40" t="s">
        <v>644</v>
      </c>
      <c r="L340" s="41" t="s">
        <v>1799</v>
      </c>
      <c r="M340" s="35">
        <f t="shared" si="25"/>
        <v>18</v>
      </c>
      <c r="N340" s="46" t="str">
        <f t="shared" si="26"/>
        <v>1</v>
      </c>
      <c r="O340" s="46" t="str">
        <f t="shared" si="27"/>
        <v>A1</v>
      </c>
      <c r="P340" s="37" t="str">
        <f t="shared" si="28"/>
        <v xml:space="preserve"> </v>
      </c>
      <c r="Q340" s="37" t="str">
        <f t="shared" si="29"/>
        <v>SL</v>
      </c>
      <c r="R340" s="45">
        <v>7736220</v>
      </c>
    </row>
    <row r="341" spans="2:18" x14ac:dyDescent="0.3">
      <c r="B341" s="40" t="s">
        <v>649</v>
      </c>
      <c r="C341" s="41" t="s">
        <v>1483</v>
      </c>
      <c r="D341" s="42">
        <v>2</v>
      </c>
      <c r="E341" s="36" t="s">
        <v>232</v>
      </c>
      <c r="F341" s="43" t="s">
        <v>596</v>
      </c>
      <c r="G341" s="44" t="s">
        <v>2450</v>
      </c>
      <c r="H341" s="44" t="s">
        <v>220</v>
      </c>
      <c r="I341" s="45">
        <v>14850</v>
      </c>
      <c r="K341" s="40" t="s">
        <v>645</v>
      </c>
      <c r="L341" s="41" t="s">
        <v>646</v>
      </c>
      <c r="M341" s="35" t="str">
        <f t="shared" si="25"/>
        <v xml:space="preserve"> </v>
      </c>
      <c r="N341" s="46" t="str">
        <f t="shared" si="26"/>
        <v>1</v>
      </c>
      <c r="O341" s="46" t="str">
        <f t="shared" si="27"/>
        <v>E1</v>
      </c>
      <c r="P341" s="37" t="str">
        <f t="shared" si="28"/>
        <v xml:space="preserve"> </v>
      </c>
      <c r="Q341" s="37" t="str">
        <f t="shared" si="29"/>
        <v>SL</v>
      </c>
      <c r="R341" s="45">
        <v>378120</v>
      </c>
    </row>
    <row r="342" spans="2:18" x14ac:dyDescent="0.3">
      <c r="B342" s="40" t="s">
        <v>650</v>
      </c>
      <c r="C342" s="41" t="s">
        <v>1507</v>
      </c>
      <c r="D342" s="42">
        <v>3</v>
      </c>
      <c r="E342" s="36" t="s">
        <v>232</v>
      </c>
      <c r="F342" s="43" t="s">
        <v>596</v>
      </c>
      <c r="G342" s="44" t="s">
        <v>2450</v>
      </c>
      <c r="H342" s="44" t="s">
        <v>220</v>
      </c>
      <c r="I342" s="45">
        <v>20000</v>
      </c>
      <c r="K342" s="40" t="s">
        <v>647</v>
      </c>
      <c r="L342" s="41" t="s">
        <v>648</v>
      </c>
      <c r="M342" s="35" t="str">
        <f t="shared" si="25"/>
        <v xml:space="preserve"> </v>
      </c>
      <c r="N342" s="46" t="str">
        <f t="shared" si="26"/>
        <v>1</v>
      </c>
      <c r="O342" s="46" t="str">
        <f t="shared" si="27"/>
        <v>E1</v>
      </c>
      <c r="P342" s="37" t="str">
        <f t="shared" si="28"/>
        <v xml:space="preserve"> </v>
      </c>
      <c r="Q342" s="37" t="str">
        <f t="shared" si="29"/>
        <v>SL</v>
      </c>
      <c r="R342" s="45">
        <v>162210</v>
      </c>
    </row>
    <row r="343" spans="2:18" x14ac:dyDescent="0.3">
      <c r="B343" s="40" t="s">
        <v>651</v>
      </c>
      <c r="C343" s="41" t="s">
        <v>1528</v>
      </c>
      <c r="D343" s="42">
        <v>4</v>
      </c>
      <c r="E343" s="36" t="s">
        <v>232</v>
      </c>
      <c r="F343" s="43" t="s">
        <v>596</v>
      </c>
      <c r="G343" s="44" t="s">
        <v>2450</v>
      </c>
      <c r="H343" s="44" t="s">
        <v>220</v>
      </c>
      <c r="I343" s="45">
        <v>15120</v>
      </c>
      <c r="K343" s="40" t="s">
        <v>649</v>
      </c>
      <c r="L343" s="41" t="s">
        <v>1483</v>
      </c>
      <c r="M343" s="35">
        <f t="shared" si="25"/>
        <v>2</v>
      </c>
      <c r="N343" s="46" t="str">
        <f t="shared" si="26"/>
        <v>1</v>
      </c>
      <c r="O343" s="46" t="str">
        <f t="shared" si="27"/>
        <v>A1</v>
      </c>
      <c r="P343" s="37" t="str">
        <f t="shared" si="28"/>
        <v xml:space="preserve"> </v>
      </c>
      <c r="Q343" s="37" t="str">
        <f t="shared" si="29"/>
        <v>SL</v>
      </c>
      <c r="R343" s="45">
        <v>15150</v>
      </c>
    </row>
    <row r="344" spans="2:18" x14ac:dyDescent="0.3">
      <c r="B344" s="40" t="s">
        <v>652</v>
      </c>
      <c r="C344" s="41" t="s">
        <v>1550</v>
      </c>
      <c r="D344" s="42">
        <v>5</v>
      </c>
      <c r="E344" s="36" t="s">
        <v>232</v>
      </c>
      <c r="F344" s="43" t="s">
        <v>596</v>
      </c>
      <c r="G344" s="44" t="s">
        <v>2450</v>
      </c>
      <c r="H344" s="44" t="s">
        <v>220</v>
      </c>
      <c r="I344" s="45">
        <v>15780</v>
      </c>
      <c r="K344" s="40" t="s">
        <v>650</v>
      </c>
      <c r="L344" s="41" t="s">
        <v>1507</v>
      </c>
      <c r="M344" s="35">
        <f t="shared" si="25"/>
        <v>3</v>
      </c>
      <c r="N344" s="46" t="str">
        <f t="shared" si="26"/>
        <v>1</v>
      </c>
      <c r="O344" s="46" t="str">
        <f t="shared" si="27"/>
        <v>A1</v>
      </c>
      <c r="P344" s="37" t="str">
        <f t="shared" si="28"/>
        <v xml:space="preserve"> </v>
      </c>
      <c r="Q344" s="37" t="str">
        <f t="shared" si="29"/>
        <v>SL</v>
      </c>
      <c r="R344" s="45">
        <v>20400</v>
      </c>
    </row>
    <row r="345" spans="2:18" x14ac:dyDescent="0.3">
      <c r="B345" s="40" t="s">
        <v>653</v>
      </c>
      <c r="C345" s="41" t="s">
        <v>1571</v>
      </c>
      <c r="D345" s="42">
        <v>6</v>
      </c>
      <c r="E345" s="36" t="s">
        <v>232</v>
      </c>
      <c r="F345" s="43" t="s">
        <v>596</v>
      </c>
      <c r="G345" s="44" t="s">
        <v>2450</v>
      </c>
      <c r="H345" s="44" t="s">
        <v>220</v>
      </c>
      <c r="I345" s="45">
        <v>6040</v>
      </c>
      <c r="K345" s="40" t="s">
        <v>651</v>
      </c>
      <c r="L345" s="41" t="s">
        <v>1528</v>
      </c>
      <c r="M345" s="35">
        <f t="shared" si="25"/>
        <v>4</v>
      </c>
      <c r="N345" s="46" t="str">
        <f t="shared" si="26"/>
        <v>1</v>
      </c>
      <c r="O345" s="46" t="str">
        <f t="shared" si="27"/>
        <v>A1</v>
      </c>
      <c r="P345" s="37" t="str">
        <f t="shared" si="28"/>
        <v xml:space="preserve"> </v>
      </c>
      <c r="Q345" s="37" t="str">
        <f t="shared" si="29"/>
        <v>SL</v>
      </c>
      <c r="R345" s="45">
        <v>15420</v>
      </c>
    </row>
    <row r="346" spans="2:18" x14ac:dyDescent="0.3">
      <c r="B346" s="40" t="s">
        <v>654</v>
      </c>
      <c r="C346" s="41" t="s">
        <v>1593</v>
      </c>
      <c r="D346" s="42">
        <v>7</v>
      </c>
      <c r="E346" s="36" t="s">
        <v>232</v>
      </c>
      <c r="F346" s="43" t="s">
        <v>596</v>
      </c>
      <c r="G346" s="44" t="s">
        <v>2450</v>
      </c>
      <c r="H346" s="44" t="s">
        <v>220</v>
      </c>
      <c r="I346" s="45">
        <v>31480</v>
      </c>
      <c r="K346" s="40" t="s">
        <v>652</v>
      </c>
      <c r="L346" s="41" t="s">
        <v>1550</v>
      </c>
      <c r="M346" s="35">
        <f t="shared" si="25"/>
        <v>5</v>
      </c>
      <c r="N346" s="46" t="str">
        <f t="shared" si="26"/>
        <v>1</v>
      </c>
      <c r="O346" s="46" t="str">
        <f t="shared" si="27"/>
        <v>A1</v>
      </c>
      <c r="P346" s="37" t="str">
        <f t="shared" si="28"/>
        <v xml:space="preserve"> </v>
      </c>
      <c r="Q346" s="37" t="str">
        <f t="shared" si="29"/>
        <v>SL</v>
      </c>
      <c r="R346" s="45">
        <v>16100</v>
      </c>
    </row>
    <row r="347" spans="2:18" x14ac:dyDescent="0.3">
      <c r="B347" s="40" t="s">
        <v>655</v>
      </c>
      <c r="C347" s="41" t="s">
        <v>1617</v>
      </c>
      <c r="D347" s="42">
        <v>8</v>
      </c>
      <c r="E347" s="36" t="s">
        <v>232</v>
      </c>
      <c r="F347" s="43" t="s">
        <v>596</v>
      </c>
      <c r="G347" s="44" t="s">
        <v>2450</v>
      </c>
      <c r="H347" s="44" t="s">
        <v>220</v>
      </c>
      <c r="I347" s="45">
        <v>32760</v>
      </c>
      <c r="K347" s="40" t="s">
        <v>653</v>
      </c>
      <c r="L347" s="41" t="s">
        <v>1571</v>
      </c>
      <c r="M347" s="35">
        <f t="shared" si="25"/>
        <v>6</v>
      </c>
      <c r="N347" s="46" t="str">
        <f t="shared" si="26"/>
        <v>1</v>
      </c>
      <c r="O347" s="46" t="str">
        <f t="shared" si="27"/>
        <v>A1</v>
      </c>
      <c r="P347" s="37" t="str">
        <f t="shared" si="28"/>
        <v xml:space="preserve"> </v>
      </c>
      <c r="Q347" s="37" t="str">
        <f t="shared" si="29"/>
        <v>SL</v>
      </c>
      <c r="R347" s="45">
        <v>6160</v>
      </c>
    </row>
    <row r="348" spans="2:18" x14ac:dyDescent="0.3">
      <c r="B348" s="40" t="s">
        <v>656</v>
      </c>
      <c r="C348" s="41" t="s">
        <v>1643</v>
      </c>
      <c r="D348" s="42">
        <v>9</v>
      </c>
      <c r="E348" s="36" t="s">
        <v>232</v>
      </c>
      <c r="F348" s="43" t="s">
        <v>596</v>
      </c>
      <c r="G348" s="44" t="s">
        <v>2450</v>
      </c>
      <c r="H348" s="44" t="s">
        <v>220</v>
      </c>
      <c r="I348" s="45">
        <v>19310</v>
      </c>
      <c r="K348" s="40" t="s">
        <v>654</v>
      </c>
      <c r="L348" s="41" t="s">
        <v>1593</v>
      </c>
      <c r="M348" s="35">
        <f t="shared" si="25"/>
        <v>7</v>
      </c>
      <c r="N348" s="46" t="str">
        <f t="shared" si="26"/>
        <v>1</v>
      </c>
      <c r="O348" s="46" t="str">
        <f t="shared" si="27"/>
        <v>A1</v>
      </c>
      <c r="P348" s="37" t="str">
        <f t="shared" si="28"/>
        <v xml:space="preserve"> </v>
      </c>
      <c r="Q348" s="37" t="str">
        <f t="shared" si="29"/>
        <v>SL</v>
      </c>
      <c r="R348" s="45">
        <v>32110</v>
      </c>
    </row>
    <row r="349" spans="2:18" x14ac:dyDescent="0.3">
      <c r="B349" s="40" t="s">
        <v>657</v>
      </c>
      <c r="C349" s="41" t="s">
        <v>1667</v>
      </c>
      <c r="D349" s="42">
        <v>10</v>
      </c>
      <c r="E349" s="36" t="s">
        <v>232</v>
      </c>
      <c r="F349" s="43" t="s">
        <v>596</v>
      </c>
      <c r="G349" s="44" t="s">
        <v>2450</v>
      </c>
      <c r="H349" s="44" t="s">
        <v>220</v>
      </c>
      <c r="I349" s="45">
        <v>20990</v>
      </c>
      <c r="K349" s="40" t="s">
        <v>655</v>
      </c>
      <c r="L349" s="41" t="s">
        <v>1617</v>
      </c>
      <c r="M349" s="35">
        <f t="shared" si="25"/>
        <v>8</v>
      </c>
      <c r="N349" s="46" t="str">
        <f t="shared" si="26"/>
        <v>1</v>
      </c>
      <c r="O349" s="46" t="str">
        <f t="shared" si="27"/>
        <v>A1</v>
      </c>
      <c r="P349" s="37" t="str">
        <f t="shared" si="28"/>
        <v xml:space="preserve"> </v>
      </c>
      <c r="Q349" s="37" t="str">
        <f t="shared" si="29"/>
        <v>SL</v>
      </c>
      <c r="R349" s="45">
        <v>33420</v>
      </c>
    </row>
    <row r="350" spans="2:18" x14ac:dyDescent="0.3">
      <c r="B350" s="40" t="s">
        <v>658</v>
      </c>
      <c r="C350" s="41" t="s">
        <v>1692</v>
      </c>
      <c r="D350" s="42">
        <v>12</v>
      </c>
      <c r="E350" s="36" t="s">
        <v>232</v>
      </c>
      <c r="F350" s="43" t="s">
        <v>596</v>
      </c>
      <c r="G350" s="44" t="s">
        <v>2450</v>
      </c>
      <c r="H350" s="44" t="s">
        <v>220</v>
      </c>
      <c r="I350" s="45">
        <v>11900</v>
      </c>
      <c r="K350" s="40" t="s">
        <v>656</v>
      </c>
      <c r="L350" s="41" t="s">
        <v>1643</v>
      </c>
      <c r="M350" s="35">
        <f t="shared" si="25"/>
        <v>9</v>
      </c>
      <c r="N350" s="46" t="str">
        <f t="shared" si="26"/>
        <v>1</v>
      </c>
      <c r="O350" s="46" t="str">
        <f t="shared" si="27"/>
        <v>A1</v>
      </c>
      <c r="P350" s="37" t="str">
        <f t="shared" si="28"/>
        <v xml:space="preserve"> </v>
      </c>
      <c r="Q350" s="37" t="str">
        <f t="shared" si="29"/>
        <v>SL</v>
      </c>
      <c r="R350" s="45">
        <v>19700</v>
      </c>
    </row>
    <row r="351" spans="2:18" x14ac:dyDescent="0.3">
      <c r="B351" s="40" t="s">
        <v>659</v>
      </c>
      <c r="C351" s="41" t="s">
        <v>1715</v>
      </c>
      <c r="D351" s="42">
        <v>13</v>
      </c>
      <c r="E351" s="36" t="s">
        <v>232</v>
      </c>
      <c r="F351" s="43" t="s">
        <v>596</v>
      </c>
      <c r="G351" s="44" t="s">
        <v>2450</v>
      </c>
      <c r="H351" s="44" t="s">
        <v>220</v>
      </c>
      <c r="I351" s="45">
        <v>1170</v>
      </c>
      <c r="K351" s="40" t="s">
        <v>657</v>
      </c>
      <c r="L351" s="41" t="s">
        <v>1667</v>
      </c>
      <c r="M351" s="35">
        <f t="shared" si="25"/>
        <v>10</v>
      </c>
      <c r="N351" s="46" t="str">
        <f t="shared" si="26"/>
        <v>1</v>
      </c>
      <c r="O351" s="46" t="str">
        <f t="shared" si="27"/>
        <v>A1</v>
      </c>
      <c r="P351" s="37" t="str">
        <f t="shared" si="28"/>
        <v xml:space="preserve"> </v>
      </c>
      <c r="Q351" s="37" t="str">
        <f t="shared" si="29"/>
        <v>SL</v>
      </c>
      <c r="R351" s="45">
        <v>21410</v>
      </c>
    </row>
    <row r="352" spans="2:18" x14ac:dyDescent="0.3">
      <c r="B352" s="40" t="s">
        <v>660</v>
      </c>
      <c r="C352" s="41" t="s">
        <v>1737</v>
      </c>
      <c r="D352" s="42">
        <v>14</v>
      </c>
      <c r="E352" s="36" t="s">
        <v>232</v>
      </c>
      <c r="F352" s="43" t="s">
        <v>596</v>
      </c>
      <c r="G352" s="44" t="s">
        <v>2450</v>
      </c>
      <c r="H352" s="44" t="s">
        <v>220</v>
      </c>
      <c r="I352" s="45">
        <v>27930</v>
      </c>
      <c r="K352" s="40" t="s">
        <v>658</v>
      </c>
      <c r="L352" s="41" t="s">
        <v>1692</v>
      </c>
      <c r="M352" s="35">
        <f t="shared" ref="M352:M415" si="30">IFERROR(VLOOKUP($K352,$B$5:$H$1222,3,FALSE),"NO MATCH")</f>
        <v>12</v>
      </c>
      <c r="N352" s="46" t="str">
        <f t="shared" ref="N352:N415" si="31">IFERROR(VLOOKUP($K352,$B$5:$H$1222,4,FALSE),"NO MATCH")</f>
        <v>1</v>
      </c>
      <c r="O352" s="46" t="str">
        <f t="shared" ref="O352:O415" si="32">IFERROR(VLOOKUP($K352,$B$5:$H$1222,5,FALSE),"NO MATCH")</f>
        <v>A1</v>
      </c>
      <c r="P352" s="37" t="str">
        <f t="shared" ref="P352:P415" si="33">IFERROR(VLOOKUP($K352,$B$5:$H$1222,6,FALSE),"NO MATCH")</f>
        <v xml:space="preserve"> </v>
      </c>
      <c r="Q352" s="37" t="str">
        <f t="shared" ref="Q352:Q415" si="34">IFERROR(VLOOKUP($K352,$B$5:$H$1222,7,FALSE),"NO MATCH")</f>
        <v>SL</v>
      </c>
      <c r="R352" s="45">
        <v>12140</v>
      </c>
    </row>
    <row r="353" spans="2:18" x14ac:dyDescent="0.3">
      <c r="B353" s="40" t="s">
        <v>661</v>
      </c>
      <c r="C353" s="41" t="s">
        <v>1759</v>
      </c>
      <c r="D353" s="42">
        <v>16</v>
      </c>
      <c r="E353" s="36" t="s">
        <v>232</v>
      </c>
      <c r="F353" s="43" t="s">
        <v>596</v>
      </c>
      <c r="G353" s="44" t="s">
        <v>2450</v>
      </c>
      <c r="H353" s="44" t="s">
        <v>220</v>
      </c>
      <c r="I353" s="45">
        <v>30130</v>
      </c>
      <c r="K353" s="40" t="s">
        <v>659</v>
      </c>
      <c r="L353" s="41" t="s">
        <v>1715</v>
      </c>
      <c r="M353" s="35">
        <f t="shared" si="30"/>
        <v>13</v>
      </c>
      <c r="N353" s="46" t="str">
        <f t="shared" si="31"/>
        <v>1</v>
      </c>
      <c r="O353" s="46" t="str">
        <f t="shared" si="32"/>
        <v>A1</v>
      </c>
      <c r="P353" s="37" t="str">
        <f t="shared" si="33"/>
        <v xml:space="preserve"> </v>
      </c>
      <c r="Q353" s="37" t="str">
        <f t="shared" si="34"/>
        <v>SL</v>
      </c>
      <c r="R353" s="45">
        <v>1190</v>
      </c>
    </row>
    <row r="354" spans="2:18" x14ac:dyDescent="0.3">
      <c r="B354" s="40" t="s">
        <v>662</v>
      </c>
      <c r="C354" s="41" t="s">
        <v>1779</v>
      </c>
      <c r="D354" s="42">
        <v>17</v>
      </c>
      <c r="E354" s="36" t="s">
        <v>232</v>
      </c>
      <c r="F354" s="43" t="s">
        <v>596</v>
      </c>
      <c r="G354" s="44" t="s">
        <v>2450</v>
      </c>
      <c r="H354" s="44" t="s">
        <v>220</v>
      </c>
      <c r="I354" s="45">
        <v>12660</v>
      </c>
      <c r="K354" s="40" t="s">
        <v>660</v>
      </c>
      <c r="L354" s="41" t="s">
        <v>1737</v>
      </c>
      <c r="M354" s="35">
        <f t="shared" si="30"/>
        <v>14</v>
      </c>
      <c r="N354" s="46" t="str">
        <f t="shared" si="31"/>
        <v>1</v>
      </c>
      <c r="O354" s="46" t="str">
        <f t="shared" si="32"/>
        <v>A1</v>
      </c>
      <c r="P354" s="37" t="str">
        <f t="shared" si="33"/>
        <v xml:space="preserve"> </v>
      </c>
      <c r="Q354" s="37" t="str">
        <f t="shared" si="34"/>
        <v>SL</v>
      </c>
      <c r="R354" s="45">
        <v>28490</v>
      </c>
    </row>
    <row r="355" spans="2:18" x14ac:dyDescent="0.3">
      <c r="B355" s="40" t="s">
        <v>663</v>
      </c>
      <c r="C355" s="41" t="s">
        <v>1800</v>
      </c>
      <c r="D355" s="42">
        <v>18</v>
      </c>
      <c r="E355" s="36" t="s">
        <v>232</v>
      </c>
      <c r="F355" s="43" t="s">
        <v>596</v>
      </c>
      <c r="G355" s="44" t="s">
        <v>2450</v>
      </c>
      <c r="H355" s="44" t="s">
        <v>220</v>
      </c>
      <c r="I355" s="45">
        <v>187800</v>
      </c>
      <c r="K355" s="40" t="s">
        <v>661</v>
      </c>
      <c r="L355" s="41" t="s">
        <v>1759</v>
      </c>
      <c r="M355" s="35">
        <f t="shared" si="30"/>
        <v>16</v>
      </c>
      <c r="N355" s="46" t="str">
        <f t="shared" si="31"/>
        <v>1</v>
      </c>
      <c r="O355" s="46" t="str">
        <f t="shared" si="32"/>
        <v>A1</v>
      </c>
      <c r="P355" s="37" t="str">
        <f t="shared" si="33"/>
        <v xml:space="preserve"> </v>
      </c>
      <c r="Q355" s="37" t="str">
        <f t="shared" si="34"/>
        <v>SL</v>
      </c>
      <c r="R355" s="45">
        <v>30730</v>
      </c>
    </row>
    <row r="356" spans="2:18" x14ac:dyDescent="0.3">
      <c r="B356" s="40" t="s">
        <v>664</v>
      </c>
      <c r="C356" s="41" t="s">
        <v>665</v>
      </c>
      <c r="D356" s="42" t="s">
        <v>2450</v>
      </c>
      <c r="E356" s="36" t="s">
        <v>232</v>
      </c>
      <c r="F356" s="43" t="s">
        <v>629</v>
      </c>
      <c r="G356" s="44" t="s">
        <v>2450</v>
      </c>
      <c r="H356" s="44" t="s">
        <v>220</v>
      </c>
      <c r="I356" s="45">
        <v>8390</v>
      </c>
      <c r="K356" s="40" t="s">
        <v>662</v>
      </c>
      <c r="L356" s="41" t="s">
        <v>1779</v>
      </c>
      <c r="M356" s="35">
        <f t="shared" si="30"/>
        <v>17</v>
      </c>
      <c r="N356" s="46" t="str">
        <f t="shared" si="31"/>
        <v>1</v>
      </c>
      <c r="O356" s="46" t="str">
        <f t="shared" si="32"/>
        <v>A1</v>
      </c>
      <c r="P356" s="37" t="str">
        <f t="shared" si="33"/>
        <v xml:space="preserve"> </v>
      </c>
      <c r="Q356" s="37" t="str">
        <f t="shared" si="34"/>
        <v>SL</v>
      </c>
      <c r="R356" s="45">
        <v>12910</v>
      </c>
    </row>
    <row r="357" spans="2:18" x14ac:dyDescent="0.3">
      <c r="B357" s="40" t="s">
        <v>666</v>
      </c>
      <c r="C357" s="41" t="s">
        <v>667</v>
      </c>
      <c r="D357" s="42" t="s">
        <v>2450</v>
      </c>
      <c r="E357" s="36" t="s">
        <v>232</v>
      </c>
      <c r="F357" s="43" t="s">
        <v>629</v>
      </c>
      <c r="G357" s="44" t="s">
        <v>2450</v>
      </c>
      <c r="H357" s="44" t="s">
        <v>220</v>
      </c>
      <c r="I357" s="45">
        <v>689060</v>
      </c>
      <c r="K357" s="40" t="s">
        <v>663</v>
      </c>
      <c r="L357" s="41" t="s">
        <v>1800</v>
      </c>
      <c r="M357" s="35">
        <f t="shared" si="30"/>
        <v>18</v>
      </c>
      <c r="N357" s="46" t="str">
        <f t="shared" si="31"/>
        <v>1</v>
      </c>
      <c r="O357" s="46" t="str">
        <f t="shared" si="32"/>
        <v>A1</v>
      </c>
      <c r="P357" s="37" t="str">
        <f t="shared" si="33"/>
        <v xml:space="preserve"> </v>
      </c>
      <c r="Q357" s="37" t="str">
        <f t="shared" si="34"/>
        <v>SL</v>
      </c>
      <c r="R357" s="45">
        <v>191560</v>
      </c>
    </row>
    <row r="358" spans="2:18" x14ac:dyDescent="0.3">
      <c r="B358" s="40" t="s">
        <v>668</v>
      </c>
      <c r="C358" s="41" t="s">
        <v>669</v>
      </c>
      <c r="D358" s="42" t="s">
        <v>2450</v>
      </c>
      <c r="E358" s="36" t="s">
        <v>232</v>
      </c>
      <c r="F358" s="43" t="s">
        <v>629</v>
      </c>
      <c r="G358" s="44" t="s">
        <v>2450</v>
      </c>
      <c r="H358" s="44" t="s">
        <v>220</v>
      </c>
      <c r="I358" s="45">
        <v>2740</v>
      </c>
      <c r="K358" s="40" t="s">
        <v>664</v>
      </c>
      <c r="L358" s="41" t="s">
        <v>665</v>
      </c>
      <c r="M358" s="35" t="str">
        <f t="shared" si="30"/>
        <v xml:space="preserve"> </v>
      </c>
      <c r="N358" s="46" t="str">
        <f t="shared" si="31"/>
        <v>1</v>
      </c>
      <c r="O358" s="46" t="str">
        <f t="shared" si="32"/>
        <v>E1</v>
      </c>
      <c r="P358" s="37" t="str">
        <f t="shared" si="33"/>
        <v xml:space="preserve"> </v>
      </c>
      <c r="Q358" s="37" t="str">
        <f t="shared" si="34"/>
        <v>SL</v>
      </c>
      <c r="R358" s="45">
        <v>8560</v>
      </c>
    </row>
    <row r="359" spans="2:18" x14ac:dyDescent="0.3">
      <c r="B359" s="40" t="s">
        <v>670</v>
      </c>
      <c r="C359" s="41" t="s">
        <v>671</v>
      </c>
      <c r="D359" s="42" t="s">
        <v>2450</v>
      </c>
      <c r="E359" s="36" t="s">
        <v>232</v>
      </c>
      <c r="F359" s="43" t="s">
        <v>629</v>
      </c>
      <c r="G359" s="44" t="s">
        <v>2450</v>
      </c>
      <c r="H359" s="44" t="s">
        <v>220</v>
      </c>
      <c r="I359" s="45">
        <v>17490</v>
      </c>
      <c r="K359" s="40" t="s">
        <v>666</v>
      </c>
      <c r="L359" s="41" t="s">
        <v>667</v>
      </c>
      <c r="M359" s="35" t="str">
        <f t="shared" si="30"/>
        <v xml:space="preserve"> </v>
      </c>
      <c r="N359" s="46" t="str">
        <f t="shared" si="31"/>
        <v>1</v>
      </c>
      <c r="O359" s="46" t="str">
        <f t="shared" si="32"/>
        <v>E1</v>
      </c>
      <c r="P359" s="37" t="str">
        <f t="shared" si="33"/>
        <v xml:space="preserve"> </v>
      </c>
      <c r="Q359" s="37" t="str">
        <f t="shared" si="34"/>
        <v>SL</v>
      </c>
      <c r="R359" s="45">
        <v>702840</v>
      </c>
    </row>
    <row r="360" spans="2:18" x14ac:dyDescent="0.3">
      <c r="B360" s="40" t="s">
        <v>672</v>
      </c>
      <c r="C360" s="41" t="s">
        <v>673</v>
      </c>
      <c r="D360" s="42" t="s">
        <v>2450</v>
      </c>
      <c r="E360" s="36" t="s">
        <v>232</v>
      </c>
      <c r="F360" s="43" t="s">
        <v>629</v>
      </c>
      <c r="G360" s="44" t="s">
        <v>2450</v>
      </c>
      <c r="H360" s="44" t="s">
        <v>220</v>
      </c>
      <c r="I360" s="45">
        <v>463410</v>
      </c>
      <c r="K360" s="40" t="s">
        <v>668</v>
      </c>
      <c r="L360" s="41" t="s">
        <v>669</v>
      </c>
      <c r="M360" s="35" t="str">
        <f t="shared" si="30"/>
        <v xml:space="preserve"> </v>
      </c>
      <c r="N360" s="46" t="str">
        <f t="shared" si="31"/>
        <v>1</v>
      </c>
      <c r="O360" s="46" t="str">
        <f t="shared" si="32"/>
        <v>E1</v>
      </c>
      <c r="P360" s="37" t="str">
        <f t="shared" si="33"/>
        <v xml:space="preserve"> </v>
      </c>
      <c r="Q360" s="37" t="str">
        <f t="shared" si="34"/>
        <v>SL</v>
      </c>
      <c r="R360" s="45">
        <v>2790</v>
      </c>
    </row>
    <row r="361" spans="2:18" x14ac:dyDescent="0.3">
      <c r="B361" s="40" t="s">
        <v>674</v>
      </c>
      <c r="C361" s="41" t="s">
        <v>1461</v>
      </c>
      <c r="D361" s="42">
        <v>1</v>
      </c>
      <c r="E361" s="36" t="s">
        <v>232</v>
      </c>
      <c r="F361" s="43" t="s">
        <v>596</v>
      </c>
      <c r="G361" s="44" t="s">
        <v>2450</v>
      </c>
      <c r="H361" s="44" t="s">
        <v>220</v>
      </c>
      <c r="I361" s="45">
        <v>87730</v>
      </c>
      <c r="K361" s="40" t="s">
        <v>670</v>
      </c>
      <c r="L361" s="41" t="s">
        <v>671</v>
      </c>
      <c r="M361" s="35" t="str">
        <f t="shared" si="30"/>
        <v xml:space="preserve"> </v>
      </c>
      <c r="N361" s="46" t="str">
        <f t="shared" si="31"/>
        <v>1</v>
      </c>
      <c r="O361" s="46" t="str">
        <f t="shared" si="32"/>
        <v>E1</v>
      </c>
      <c r="P361" s="37" t="str">
        <f t="shared" si="33"/>
        <v xml:space="preserve"> </v>
      </c>
      <c r="Q361" s="37" t="str">
        <f t="shared" si="34"/>
        <v>SL</v>
      </c>
      <c r="R361" s="45">
        <v>17840</v>
      </c>
    </row>
    <row r="362" spans="2:18" x14ac:dyDescent="0.3">
      <c r="B362" s="40" t="s">
        <v>675</v>
      </c>
      <c r="C362" s="41" t="s">
        <v>1484</v>
      </c>
      <c r="D362" s="42">
        <v>2</v>
      </c>
      <c r="E362" s="36" t="s">
        <v>232</v>
      </c>
      <c r="F362" s="43" t="s">
        <v>596</v>
      </c>
      <c r="G362" s="44" t="s">
        <v>2450</v>
      </c>
      <c r="H362" s="44" t="s">
        <v>220</v>
      </c>
      <c r="I362" s="45">
        <v>17430</v>
      </c>
      <c r="K362" s="40" t="s">
        <v>672</v>
      </c>
      <c r="L362" s="41" t="s">
        <v>673</v>
      </c>
      <c r="M362" s="35" t="str">
        <f t="shared" si="30"/>
        <v xml:space="preserve"> </v>
      </c>
      <c r="N362" s="46" t="str">
        <f t="shared" si="31"/>
        <v>1</v>
      </c>
      <c r="O362" s="46" t="str">
        <f t="shared" si="32"/>
        <v>E1</v>
      </c>
      <c r="P362" s="37" t="str">
        <f t="shared" si="33"/>
        <v xml:space="preserve"> </v>
      </c>
      <c r="Q362" s="37" t="str">
        <f t="shared" si="34"/>
        <v>SL</v>
      </c>
      <c r="R362" s="45">
        <v>472680</v>
      </c>
    </row>
    <row r="363" spans="2:18" x14ac:dyDescent="0.3">
      <c r="B363" s="40" t="s">
        <v>676</v>
      </c>
      <c r="C363" s="41" t="s">
        <v>1529</v>
      </c>
      <c r="D363" s="42">
        <v>4</v>
      </c>
      <c r="E363" s="36" t="s">
        <v>232</v>
      </c>
      <c r="F363" s="43" t="s">
        <v>596</v>
      </c>
      <c r="G363" s="44" t="s">
        <v>2450</v>
      </c>
      <c r="H363" s="44" t="s">
        <v>220</v>
      </c>
      <c r="I363" s="45">
        <v>83150</v>
      </c>
      <c r="K363" s="40" t="s">
        <v>674</v>
      </c>
      <c r="L363" s="41" t="s">
        <v>1461</v>
      </c>
      <c r="M363" s="35">
        <f t="shared" si="30"/>
        <v>1</v>
      </c>
      <c r="N363" s="46" t="str">
        <f t="shared" si="31"/>
        <v>1</v>
      </c>
      <c r="O363" s="46" t="str">
        <f t="shared" si="32"/>
        <v>A1</v>
      </c>
      <c r="P363" s="37" t="str">
        <f t="shared" si="33"/>
        <v xml:space="preserve"> </v>
      </c>
      <c r="Q363" s="37" t="str">
        <f t="shared" si="34"/>
        <v>SL</v>
      </c>
      <c r="R363" s="45">
        <v>89480</v>
      </c>
    </row>
    <row r="364" spans="2:18" x14ac:dyDescent="0.3">
      <c r="B364" s="40" t="s">
        <v>677</v>
      </c>
      <c r="C364" s="41" t="s">
        <v>1551</v>
      </c>
      <c r="D364" s="42">
        <v>5</v>
      </c>
      <c r="E364" s="36" t="s">
        <v>232</v>
      </c>
      <c r="F364" s="43" t="s">
        <v>596</v>
      </c>
      <c r="G364" s="44" t="s">
        <v>2450</v>
      </c>
      <c r="H364" s="44" t="s">
        <v>220</v>
      </c>
      <c r="I364" s="45">
        <v>8710</v>
      </c>
      <c r="K364" s="40" t="s">
        <v>675</v>
      </c>
      <c r="L364" s="41" t="s">
        <v>1484</v>
      </c>
      <c r="M364" s="35">
        <f t="shared" si="30"/>
        <v>2</v>
      </c>
      <c r="N364" s="46" t="str">
        <f t="shared" si="31"/>
        <v>1</v>
      </c>
      <c r="O364" s="46" t="str">
        <f t="shared" si="32"/>
        <v>A1</v>
      </c>
      <c r="P364" s="37" t="str">
        <f t="shared" si="33"/>
        <v xml:space="preserve"> </v>
      </c>
      <c r="Q364" s="37" t="str">
        <f t="shared" si="34"/>
        <v>SL</v>
      </c>
      <c r="R364" s="45">
        <v>17780</v>
      </c>
    </row>
    <row r="365" spans="2:18" x14ac:dyDescent="0.3">
      <c r="B365" s="40" t="s">
        <v>678</v>
      </c>
      <c r="C365" s="41" t="s">
        <v>1594</v>
      </c>
      <c r="D365" s="42">
        <v>7</v>
      </c>
      <c r="E365" s="36" t="s">
        <v>232</v>
      </c>
      <c r="F365" s="43" t="s">
        <v>596</v>
      </c>
      <c r="G365" s="44" t="s">
        <v>2450</v>
      </c>
      <c r="H365" s="44" t="s">
        <v>220</v>
      </c>
      <c r="I365" s="45">
        <v>810</v>
      </c>
      <c r="K365" s="40" t="s">
        <v>676</v>
      </c>
      <c r="L365" s="41" t="s">
        <v>1529</v>
      </c>
      <c r="M365" s="35">
        <f t="shared" si="30"/>
        <v>4</v>
      </c>
      <c r="N365" s="46" t="str">
        <f t="shared" si="31"/>
        <v>1</v>
      </c>
      <c r="O365" s="46" t="str">
        <f t="shared" si="32"/>
        <v>A1</v>
      </c>
      <c r="P365" s="37" t="str">
        <f t="shared" si="33"/>
        <v xml:space="preserve"> </v>
      </c>
      <c r="Q365" s="37" t="str">
        <f t="shared" si="34"/>
        <v>SL</v>
      </c>
      <c r="R365" s="45">
        <v>84810</v>
      </c>
    </row>
    <row r="366" spans="2:18" x14ac:dyDescent="0.3">
      <c r="B366" s="40" t="s">
        <v>679</v>
      </c>
      <c r="C366" s="41" t="s">
        <v>1618</v>
      </c>
      <c r="D366" s="42">
        <v>8</v>
      </c>
      <c r="E366" s="36" t="s">
        <v>232</v>
      </c>
      <c r="F366" s="43" t="s">
        <v>596</v>
      </c>
      <c r="G366" s="44" t="s">
        <v>2450</v>
      </c>
      <c r="H366" s="44" t="s">
        <v>220</v>
      </c>
      <c r="I366" s="45">
        <v>9100</v>
      </c>
      <c r="K366" s="40" t="s">
        <v>677</v>
      </c>
      <c r="L366" s="41" t="s">
        <v>1551</v>
      </c>
      <c r="M366" s="35">
        <f t="shared" si="30"/>
        <v>5</v>
      </c>
      <c r="N366" s="46" t="str">
        <f t="shared" si="31"/>
        <v>1</v>
      </c>
      <c r="O366" s="46" t="str">
        <f t="shared" si="32"/>
        <v>A1</v>
      </c>
      <c r="P366" s="37" t="str">
        <f t="shared" si="33"/>
        <v xml:space="preserve"> </v>
      </c>
      <c r="Q366" s="37" t="str">
        <f t="shared" si="34"/>
        <v>SL</v>
      </c>
      <c r="R366" s="45">
        <v>8880</v>
      </c>
    </row>
    <row r="367" spans="2:18" x14ac:dyDescent="0.3">
      <c r="B367" s="40" t="s">
        <v>680</v>
      </c>
      <c r="C367" s="41" t="s">
        <v>1644</v>
      </c>
      <c r="D367" s="42">
        <v>9</v>
      </c>
      <c r="E367" s="36" t="s">
        <v>232</v>
      </c>
      <c r="F367" s="43" t="s">
        <v>596</v>
      </c>
      <c r="G367" s="44" t="s">
        <v>2450</v>
      </c>
      <c r="H367" s="44" t="s">
        <v>220</v>
      </c>
      <c r="I367" s="45">
        <v>45650</v>
      </c>
      <c r="K367" s="40" t="s">
        <v>678</v>
      </c>
      <c r="L367" s="41" t="s">
        <v>1594</v>
      </c>
      <c r="M367" s="35">
        <f t="shared" si="30"/>
        <v>7</v>
      </c>
      <c r="N367" s="46" t="str">
        <f t="shared" si="31"/>
        <v>1</v>
      </c>
      <c r="O367" s="46" t="str">
        <f t="shared" si="32"/>
        <v>A1</v>
      </c>
      <c r="P367" s="37" t="str">
        <f t="shared" si="33"/>
        <v xml:space="preserve"> </v>
      </c>
      <c r="Q367" s="37" t="str">
        <f t="shared" si="34"/>
        <v>SL</v>
      </c>
      <c r="R367" s="45">
        <v>830</v>
      </c>
    </row>
    <row r="368" spans="2:18" x14ac:dyDescent="0.3">
      <c r="B368" s="40" t="s">
        <v>681</v>
      </c>
      <c r="C368" s="41" t="s">
        <v>1668</v>
      </c>
      <c r="D368" s="42">
        <v>10</v>
      </c>
      <c r="E368" s="36" t="s">
        <v>232</v>
      </c>
      <c r="F368" s="43" t="s">
        <v>596</v>
      </c>
      <c r="G368" s="44" t="s">
        <v>2450</v>
      </c>
      <c r="H368" s="44" t="s">
        <v>220</v>
      </c>
      <c r="I368" s="45">
        <v>25800</v>
      </c>
      <c r="K368" s="40" t="s">
        <v>679</v>
      </c>
      <c r="L368" s="41" t="s">
        <v>1618</v>
      </c>
      <c r="M368" s="35">
        <f t="shared" si="30"/>
        <v>8</v>
      </c>
      <c r="N368" s="46" t="str">
        <f t="shared" si="31"/>
        <v>1</v>
      </c>
      <c r="O368" s="46" t="str">
        <f t="shared" si="32"/>
        <v>A1</v>
      </c>
      <c r="P368" s="37" t="str">
        <f t="shared" si="33"/>
        <v xml:space="preserve"> </v>
      </c>
      <c r="Q368" s="37" t="str">
        <f t="shared" si="34"/>
        <v>SL</v>
      </c>
      <c r="R368" s="45">
        <v>9280</v>
      </c>
    </row>
    <row r="369" spans="2:18" x14ac:dyDescent="0.3">
      <c r="B369" s="40" t="s">
        <v>682</v>
      </c>
      <c r="C369" s="41" t="s">
        <v>1693</v>
      </c>
      <c r="D369" s="42">
        <v>12</v>
      </c>
      <c r="E369" s="36" t="s">
        <v>232</v>
      </c>
      <c r="F369" s="43" t="s">
        <v>596</v>
      </c>
      <c r="G369" s="44" t="s">
        <v>2450</v>
      </c>
      <c r="H369" s="44" t="s">
        <v>220</v>
      </c>
      <c r="I369" s="45">
        <v>27100</v>
      </c>
      <c r="K369" s="40" t="s">
        <v>680</v>
      </c>
      <c r="L369" s="41" t="s">
        <v>1644</v>
      </c>
      <c r="M369" s="35">
        <f t="shared" si="30"/>
        <v>9</v>
      </c>
      <c r="N369" s="46" t="str">
        <f t="shared" si="31"/>
        <v>1</v>
      </c>
      <c r="O369" s="46" t="str">
        <f t="shared" si="32"/>
        <v>A1</v>
      </c>
      <c r="P369" s="37" t="str">
        <f t="shared" si="33"/>
        <v xml:space="preserve"> </v>
      </c>
      <c r="Q369" s="37" t="str">
        <f t="shared" si="34"/>
        <v>SL</v>
      </c>
      <c r="R369" s="45">
        <v>46560</v>
      </c>
    </row>
    <row r="370" spans="2:18" x14ac:dyDescent="0.3">
      <c r="B370" s="40" t="s">
        <v>683</v>
      </c>
      <c r="C370" s="41" t="s">
        <v>1716</v>
      </c>
      <c r="D370" s="42">
        <v>13</v>
      </c>
      <c r="E370" s="36" t="s">
        <v>232</v>
      </c>
      <c r="F370" s="43" t="s">
        <v>596</v>
      </c>
      <c r="G370" s="44" t="s">
        <v>2450</v>
      </c>
      <c r="H370" s="44" t="s">
        <v>220</v>
      </c>
      <c r="I370" s="45">
        <v>19130</v>
      </c>
      <c r="K370" s="40" t="s">
        <v>681</v>
      </c>
      <c r="L370" s="41" t="s">
        <v>1668</v>
      </c>
      <c r="M370" s="35">
        <f t="shared" si="30"/>
        <v>10</v>
      </c>
      <c r="N370" s="46" t="str">
        <f t="shared" si="31"/>
        <v>1</v>
      </c>
      <c r="O370" s="46" t="str">
        <f t="shared" si="32"/>
        <v>A1</v>
      </c>
      <c r="P370" s="37" t="str">
        <f t="shared" si="33"/>
        <v xml:space="preserve"> </v>
      </c>
      <c r="Q370" s="37" t="str">
        <f t="shared" si="34"/>
        <v>SL</v>
      </c>
      <c r="R370" s="45">
        <v>26320</v>
      </c>
    </row>
    <row r="371" spans="2:18" x14ac:dyDescent="0.3">
      <c r="B371" s="40" t="s">
        <v>684</v>
      </c>
      <c r="C371" s="41" t="s">
        <v>1738</v>
      </c>
      <c r="D371" s="42">
        <v>14</v>
      </c>
      <c r="E371" s="36" t="s">
        <v>232</v>
      </c>
      <c r="F371" s="43" t="s">
        <v>596</v>
      </c>
      <c r="G371" s="44" t="s">
        <v>2450</v>
      </c>
      <c r="H371" s="44" t="s">
        <v>220</v>
      </c>
      <c r="I371" s="45">
        <v>350</v>
      </c>
      <c r="K371" s="40" t="s">
        <v>682</v>
      </c>
      <c r="L371" s="41" t="s">
        <v>1693</v>
      </c>
      <c r="M371" s="35">
        <f t="shared" si="30"/>
        <v>12</v>
      </c>
      <c r="N371" s="46" t="str">
        <f t="shared" si="31"/>
        <v>1</v>
      </c>
      <c r="O371" s="46" t="str">
        <f t="shared" si="32"/>
        <v>A1</v>
      </c>
      <c r="P371" s="37" t="str">
        <f t="shared" si="33"/>
        <v xml:space="preserve"> </v>
      </c>
      <c r="Q371" s="37" t="str">
        <f t="shared" si="34"/>
        <v>SL</v>
      </c>
      <c r="R371" s="45">
        <v>27640</v>
      </c>
    </row>
    <row r="372" spans="2:18" x14ac:dyDescent="0.3">
      <c r="B372" s="40" t="s">
        <v>685</v>
      </c>
      <c r="C372" s="41" t="s">
        <v>1760</v>
      </c>
      <c r="D372" s="42">
        <v>16</v>
      </c>
      <c r="E372" s="36" t="s">
        <v>232</v>
      </c>
      <c r="F372" s="43" t="s">
        <v>596</v>
      </c>
      <c r="G372" s="44" t="s">
        <v>2450</v>
      </c>
      <c r="H372" s="44" t="s">
        <v>220</v>
      </c>
      <c r="I372" s="45">
        <v>2510</v>
      </c>
      <c r="K372" s="40" t="s">
        <v>683</v>
      </c>
      <c r="L372" s="41" t="s">
        <v>1716</v>
      </c>
      <c r="M372" s="35">
        <f t="shared" si="30"/>
        <v>13</v>
      </c>
      <c r="N372" s="46" t="str">
        <f t="shared" si="31"/>
        <v>1</v>
      </c>
      <c r="O372" s="46" t="str">
        <f t="shared" si="32"/>
        <v>A1</v>
      </c>
      <c r="P372" s="37" t="str">
        <f t="shared" si="33"/>
        <v xml:space="preserve"> </v>
      </c>
      <c r="Q372" s="37" t="str">
        <f t="shared" si="34"/>
        <v>SL</v>
      </c>
      <c r="R372" s="45">
        <v>19510</v>
      </c>
    </row>
    <row r="373" spans="2:18" x14ac:dyDescent="0.3">
      <c r="B373" s="40" t="s">
        <v>686</v>
      </c>
      <c r="C373" s="41" t="s">
        <v>1780</v>
      </c>
      <c r="D373" s="42">
        <v>17</v>
      </c>
      <c r="E373" s="36" t="s">
        <v>232</v>
      </c>
      <c r="F373" s="43" t="s">
        <v>596</v>
      </c>
      <c r="G373" s="44" t="s">
        <v>2450</v>
      </c>
      <c r="H373" s="44" t="s">
        <v>220</v>
      </c>
      <c r="I373" s="45">
        <v>46040</v>
      </c>
      <c r="K373" s="40" t="s">
        <v>684</v>
      </c>
      <c r="L373" s="41" t="s">
        <v>1738</v>
      </c>
      <c r="M373" s="35">
        <f t="shared" si="30"/>
        <v>14</v>
      </c>
      <c r="N373" s="46" t="str">
        <f t="shared" si="31"/>
        <v>1</v>
      </c>
      <c r="O373" s="46" t="str">
        <f t="shared" si="32"/>
        <v>A1</v>
      </c>
      <c r="P373" s="37" t="str">
        <f t="shared" si="33"/>
        <v xml:space="preserve"> </v>
      </c>
      <c r="Q373" s="37" t="str">
        <f t="shared" si="34"/>
        <v>SL</v>
      </c>
      <c r="R373" s="45">
        <v>360</v>
      </c>
    </row>
    <row r="374" spans="2:18" x14ac:dyDescent="0.3">
      <c r="B374" s="40" t="s">
        <v>687</v>
      </c>
      <c r="C374" s="41" t="s">
        <v>1801</v>
      </c>
      <c r="D374" s="42">
        <v>18</v>
      </c>
      <c r="E374" s="36" t="s">
        <v>232</v>
      </c>
      <c r="F374" s="43" t="s">
        <v>596</v>
      </c>
      <c r="G374" s="44" t="s">
        <v>2450</v>
      </c>
      <c r="H374" s="44" t="s">
        <v>220</v>
      </c>
      <c r="I374" s="45">
        <v>67120</v>
      </c>
      <c r="K374" s="40" t="s">
        <v>685</v>
      </c>
      <c r="L374" s="41" t="s">
        <v>1760</v>
      </c>
      <c r="M374" s="35">
        <f t="shared" si="30"/>
        <v>16</v>
      </c>
      <c r="N374" s="46" t="str">
        <f t="shared" si="31"/>
        <v>1</v>
      </c>
      <c r="O374" s="46" t="str">
        <f t="shared" si="32"/>
        <v>A1</v>
      </c>
      <c r="P374" s="37" t="str">
        <f t="shared" si="33"/>
        <v xml:space="preserve"> </v>
      </c>
      <c r="Q374" s="37" t="str">
        <f t="shared" si="34"/>
        <v>SL</v>
      </c>
      <c r="R374" s="45">
        <v>2560</v>
      </c>
    </row>
    <row r="375" spans="2:18" x14ac:dyDescent="0.3">
      <c r="B375" s="40" t="s">
        <v>688</v>
      </c>
      <c r="C375" s="41" t="s">
        <v>689</v>
      </c>
      <c r="D375" s="42" t="s">
        <v>2450</v>
      </c>
      <c r="E375" s="36" t="s">
        <v>232</v>
      </c>
      <c r="F375" s="43" t="s">
        <v>629</v>
      </c>
      <c r="G375" s="44" t="s">
        <v>2450</v>
      </c>
      <c r="H375" s="44" t="s">
        <v>220</v>
      </c>
      <c r="I375" s="45">
        <v>131490</v>
      </c>
      <c r="K375" s="40" t="s">
        <v>686</v>
      </c>
      <c r="L375" s="41" t="s">
        <v>1780</v>
      </c>
      <c r="M375" s="35">
        <f t="shared" si="30"/>
        <v>17</v>
      </c>
      <c r="N375" s="46" t="str">
        <f t="shared" si="31"/>
        <v>1</v>
      </c>
      <c r="O375" s="46" t="str">
        <f t="shared" si="32"/>
        <v>A1</v>
      </c>
      <c r="P375" s="37" t="str">
        <f t="shared" si="33"/>
        <v xml:space="preserve"> </v>
      </c>
      <c r="Q375" s="37" t="str">
        <f t="shared" si="34"/>
        <v>SL</v>
      </c>
      <c r="R375" s="45">
        <v>46960</v>
      </c>
    </row>
    <row r="376" spans="2:18" x14ac:dyDescent="0.3">
      <c r="B376" s="40" t="s">
        <v>690</v>
      </c>
      <c r="C376" s="41" t="s">
        <v>1462</v>
      </c>
      <c r="D376" s="42">
        <v>1</v>
      </c>
      <c r="E376" s="36" t="s">
        <v>232</v>
      </c>
      <c r="F376" s="43" t="s">
        <v>596</v>
      </c>
      <c r="G376" s="44" t="s">
        <v>2450</v>
      </c>
      <c r="H376" s="44" t="s">
        <v>220</v>
      </c>
      <c r="I376" s="45">
        <v>1730</v>
      </c>
      <c r="K376" s="40" t="s">
        <v>687</v>
      </c>
      <c r="L376" s="41" t="s">
        <v>1801</v>
      </c>
      <c r="M376" s="35">
        <f t="shared" si="30"/>
        <v>18</v>
      </c>
      <c r="N376" s="46" t="str">
        <f t="shared" si="31"/>
        <v>1</v>
      </c>
      <c r="O376" s="46" t="str">
        <f t="shared" si="32"/>
        <v>A1</v>
      </c>
      <c r="P376" s="37" t="str">
        <f t="shared" si="33"/>
        <v xml:space="preserve"> </v>
      </c>
      <c r="Q376" s="37" t="str">
        <f t="shared" si="34"/>
        <v>SL</v>
      </c>
      <c r="R376" s="45">
        <v>68460</v>
      </c>
    </row>
    <row r="377" spans="2:18" x14ac:dyDescent="0.3">
      <c r="B377" s="40" t="s">
        <v>691</v>
      </c>
      <c r="C377" s="41" t="s">
        <v>1485</v>
      </c>
      <c r="D377" s="42">
        <v>2</v>
      </c>
      <c r="E377" s="36" t="s">
        <v>232</v>
      </c>
      <c r="F377" s="43" t="s">
        <v>596</v>
      </c>
      <c r="G377" s="44" t="s">
        <v>2450</v>
      </c>
      <c r="H377" s="44" t="s">
        <v>220</v>
      </c>
      <c r="I377" s="45">
        <v>12460</v>
      </c>
      <c r="K377" s="40" t="s">
        <v>688</v>
      </c>
      <c r="L377" s="41" t="s">
        <v>689</v>
      </c>
      <c r="M377" s="35" t="str">
        <f t="shared" si="30"/>
        <v xml:space="preserve"> </v>
      </c>
      <c r="N377" s="46" t="str">
        <f t="shared" si="31"/>
        <v>1</v>
      </c>
      <c r="O377" s="46" t="str">
        <f t="shared" si="32"/>
        <v>E1</v>
      </c>
      <c r="P377" s="37" t="str">
        <f t="shared" si="33"/>
        <v xml:space="preserve"> </v>
      </c>
      <c r="Q377" s="37" t="str">
        <f t="shared" si="34"/>
        <v>SL</v>
      </c>
      <c r="R377" s="45">
        <v>134120</v>
      </c>
    </row>
    <row r="378" spans="2:18" x14ac:dyDescent="0.3">
      <c r="B378" s="40" t="s">
        <v>693</v>
      </c>
      <c r="C378" s="41" t="s">
        <v>1530</v>
      </c>
      <c r="D378" s="42">
        <v>4</v>
      </c>
      <c r="E378" s="36" t="s">
        <v>232</v>
      </c>
      <c r="F378" s="43" t="s">
        <v>596</v>
      </c>
      <c r="G378" s="44" t="s">
        <v>2450</v>
      </c>
      <c r="H378" s="44" t="s">
        <v>220</v>
      </c>
      <c r="I378" s="45">
        <v>6230</v>
      </c>
      <c r="K378" s="40" t="s">
        <v>690</v>
      </c>
      <c r="L378" s="41" t="s">
        <v>1462</v>
      </c>
      <c r="M378" s="35">
        <f t="shared" si="30"/>
        <v>1</v>
      </c>
      <c r="N378" s="46" t="str">
        <f t="shared" si="31"/>
        <v>1</v>
      </c>
      <c r="O378" s="46" t="str">
        <f t="shared" si="32"/>
        <v>A1</v>
      </c>
      <c r="P378" s="37" t="str">
        <f t="shared" si="33"/>
        <v xml:space="preserve"> </v>
      </c>
      <c r="Q378" s="37" t="str">
        <f t="shared" si="34"/>
        <v>SL</v>
      </c>
      <c r="R378" s="45">
        <v>1760</v>
      </c>
    </row>
    <row r="379" spans="2:18" x14ac:dyDescent="0.3">
      <c r="B379" s="40" t="s">
        <v>694</v>
      </c>
      <c r="C379" s="41" t="s">
        <v>1552</v>
      </c>
      <c r="D379" s="42">
        <v>5</v>
      </c>
      <c r="E379" s="36" t="s">
        <v>232</v>
      </c>
      <c r="F379" s="43" t="s">
        <v>596</v>
      </c>
      <c r="G379" s="44" t="s">
        <v>2450</v>
      </c>
      <c r="H379" s="44" t="s">
        <v>220</v>
      </c>
      <c r="I379" s="45">
        <v>480</v>
      </c>
      <c r="K379" s="40" t="s">
        <v>691</v>
      </c>
      <c r="L379" s="41" t="s">
        <v>1485</v>
      </c>
      <c r="M379" s="35">
        <f t="shared" si="30"/>
        <v>2</v>
      </c>
      <c r="N379" s="46" t="str">
        <f t="shared" si="31"/>
        <v>1</v>
      </c>
      <c r="O379" s="46" t="str">
        <f t="shared" si="32"/>
        <v>A1</v>
      </c>
      <c r="P379" s="37" t="str">
        <f t="shared" si="33"/>
        <v xml:space="preserve"> </v>
      </c>
      <c r="Q379" s="37" t="str">
        <f t="shared" si="34"/>
        <v>SL</v>
      </c>
      <c r="R379" s="45">
        <v>12710</v>
      </c>
    </row>
    <row r="380" spans="2:18" x14ac:dyDescent="0.3">
      <c r="B380" s="40" t="s">
        <v>695</v>
      </c>
      <c r="C380" s="41" t="s">
        <v>1572</v>
      </c>
      <c r="D380" s="42">
        <v>6</v>
      </c>
      <c r="E380" s="36" t="s">
        <v>232</v>
      </c>
      <c r="F380" s="43" t="s">
        <v>596</v>
      </c>
      <c r="G380" s="44" t="s">
        <v>2450</v>
      </c>
      <c r="H380" s="44" t="s">
        <v>220</v>
      </c>
      <c r="I380" s="45">
        <v>11640</v>
      </c>
      <c r="K380" s="40" t="s">
        <v>692</v>
      </c>
      <c r="L380" s="41" t="s">
        <v>1485</v>
      </c>
      <c r="M380" s="35" t="str">
        <f t="shared" si="30"/>
        <v>NO MATCH</v>
      </c>
      <c r="N380" s="46" t="str">
        <f t="shared" si="31"/>
        <v>NO MATCH</v>
      </c>
      <c r="O380" s="46" t="str">
        <f t="shared" si="32"/>
        <v>NO MATCH</v>
      </c>
      <c r="P380" s="37" t="str">
        <f t="shared" si="33"/>
        <v>NO MATCH</v>
      </c>
      <c r="Q380" s="37" t="str">
        <f t="shared" si="34"/>
        <v>NO MATCH</v>
      </c>
      <c r="R380" s="45">
        <v>11000</v>
      </c>
    </row>
    <row r="381" spans="2:18" x14ac:dyDescent="0.3">
      <c r="B381" s="40" t="s">
        <v>696</v>
      </c>
      <c r="C381" s="41" t="s">
        <v>1595</v>
      </c>
      <c r="D381" s="42">
        <v>7</v>
      </c>
      <c r="E381" s="36" t="s">
        <v>232</v>
      </c>
      <c r="F381" s="43" t="s">
        <v>596</v>
      </c>
      <c r="G381" s="44" t="s">
        <v>2450</v>
      </c>
      <c r="H381" s="44" t="s">
        <v>220</v>
      </c>
      <c r="I381" s="45">
        <v>580</v>
      </c>
      <c r="K381" s="40" t="s">
        <v>693</v>
      </c>
      <c r="L381" s="41" t="s">
        <v>1530</v>
      </c>
      <c r="M381" s="35">
        <f t="shared" si="30"/>
        <v>4</v>
      </c>
      <c r="N381" s="46" t="str">
        <f t="shared" si="31"/>
        <v>1</v>
      </c>
      <c r="O381" s="46" t="str">
        <f t="shared" si="32"/>
        <v>A1</v>
      </c>
      <c r="P381" s="37" t="str">
        <f t="shared" si="33"/>
        <v xml:space="preserve"> </v>
      </c>
      <c r="Q381" s="37" t="str">
        <f t="shared" si="34"/>
        <v>SL</v>
      </c>
      <c r="R381" s="45">
        <v>6350</v>
      </c>
    </row>
    <row r="382" spans="2:18" x14ac:dyDescent="0.3">
      <c r="B382" s="40" t="s">
        <v>697</v>
      </c>
      <c r="C382" s="41" t="s">
        <v>1619</v>
      </c>
      <c r="D382" s="42">
        <v>8</v>
      </c>
      <c r="E382" s="36" t="s">
        <v>232</v>
      </c>
      <c r="F382" s="43" t="s">
        <v>596</v>
      </c>
      <c r="G382" s="44" t="s">
        <v>2450</v>
      </c>
      <c r="H382" s="44" t="s">
        <v>220</v>
      </c>
      <c r="I382" s="45">
        <v>4320</v>
      </c>
      <c r="K382" s="40" t="s">
        <v>694</v>
      </c>
      <c r="L382" s="41" t="s">
        <v>1552</v>
      </c>
      <c r="M382" s="35">
        <f t="shared" si="30"/>
        <v>5</v>
      </c>
      <c r="N382" s="46" t="str">
        <f t="shared" si="31"/>
        <v>1</v>
      </c>
      <c r="O382" s="46" t="str">
        <f t="shared" si="32"/>
        <v>A1</v>
      </c>
      <c r="P382" s="37" t="str">
        <f t="shared" si="33"/>
        <v xml:space="preserve"> </v>
      </c>
      <c r="Q382" s="37" t="str">
        <f t="shared" si="34"/>
        <v>SL</v>
      </c>
      <c r="R382" s="45">
        <v>490</v>
      </c>
    </row>
    <row r="383" spans="2:18" x14ac:dyDescent="0.3">
      <c r="B383" s="40" t="s">
        <v>698</v>
      </c>
      <c r="C383" s="41" t="s">
        <v>1669</v>
      </c>
      <c r="D383" s="42">
        <v>10</v>
      </c>
      <c r="E383" s="36" t="s">
        <v>232</v>
      </c>
      <c r="F383" s="43" t="s">
        <v>596</v>
      </c>
      <c r="G383" s="44" t="s">
        <v>2450</v>
      </c>
      <c r="H383" s="44" t="s">
        <v>220</v>
      </c>
      <c r="I383" s="45">
        <v>5520</v>
      </c>
      <c r="K383" s="40" t="s">
        <v>695</v>
      </c>
      <c r="L383" s="41" t="s">
        <v>1572</v>
      </c>
      <c r="M383" s="35">
        <f t="shared" si="30"/>
        <v>6</v>
      </c>
      <c r="N383" s="46" t="str">
        <f t="shared" si="31"/>
        <v>1</v>
      </c>
      <c r="O383" s="46" t="str">
        <f t="shared" si="32"/>
        <v>A1</v>
      </c>
      <c r="P383" s="37" t="str">
        <f t="shared" si="33"/>
        <v xml:space="preserve"> </v>
      </c>
      <c r="Q383" s="37" t="str">
        <f t="shared" si="34"/>
        <v>SL</v>
      </c>
      <c r="R383" s="45">
        <v>11870</v>
      </c>
    </row>
    <row r="384" spans="2:18" x14ac:dyDescent="0.3">
      <c r="B384" s="40" t="s">
        <v>699</v>
      </c>
      <c r="C384" s="41" t="s">
        <v>1717</v>
      </c>
      <c r="D384" s="42">
        <v>13</v>
      </c>
      <c r="E384" s="36" t="s">
        <v>232</v>
      </c>
      <c r="F384" s="43" t="s">
        <v>596</v>
      </c>
      <c r="G384" s="44" t="s">
        <v>2450</v>
      </c>
      <c r="H384" s="44" t="s">
        <v>220</v>
      </c>
      <c r="I384" s="45">
        <v>1190</v>
      </c>
      <c r="K384" s="40" t="s">
        <v>696</v>
      </c>
      <c r="L384" s="41" t="s">
        <v>1595</v>
      </c>
      <c r="M384" s="35">
        <f t="shared" si="30"/>
        <v>7</v>
      </c>
      <c r="N384" s="46" t="str">
        <f t="shared" si="31"/>
        <v>1</v>
      </c>
      <c r="O384" s="46" t="str">
        <f t="shared" si="32"/>
        <v>A1</v>
      </c>
      <c r="P384" s="37" t="str">
        <f t="shared" si="33"/>
        <v xml:space="preserve"> </v>
      </c>
      <c r="Q384" s="37" t="str">
        <f t="shared" si="34"/>
        <v>SL</v>
      </c>
      <c r="R384" s="45">
        <v>590</v>
      </c>
    </row>
    <row r="385" spans="2:18" x14ac:dyDescent="0.3">
      <c r="B385" s="40" t="s">
        <v>700</v>
      </c>
      <c r="C385" s="41" t="s">
        <v>1739</v>
      </c>
      <c r="D385" s="42">
        <v>14</v>
      </c>
      <c r="E385" s="36" t="s">
        <v>232</v>
      </c>
      <c r="F385" s="43" t="s">
        <v>596</v>
      </c>
      <c r="G385" s="44" t="s">
        <v>2450</v>
      </c>
      <c r="H385" s="44" t="s">
        <v>220</v>
      </c>
      <c r="I385" s="45">
        <v>2470</v>
      </c>
      <c r="K385" s="40" t="s">
        <v>697</v>
      </c>
      <c r="L385" s="41" t="s">
        <v>1619</v>
      </c>
      <c r="M385" s="35">
        <f t="shared" si="30"/>
        <v>8</v>
      </c>
      <c r="N385" s="46" t="str">
        <f t="shared" si="31"/>
        <v>1</v>
      </c>
      <c r="O385" s="46" t="str">
        <f t="shared" si="32"/>
        <v>A1</v>
      </c>
      <c r="P385" s="37" t="str">
        <f t="shared" si="33"/>
        <v xml:space="preserve"> </v>
      </c>
      <c r="Q385" s="37" t="str">
        <f t="shared" si="34"/>
        <v>SL</v>
      </c>
      <c r="R385" s="45">
        <v>4410</v>
      </c>
    </row>
    <row r="386" spans="2:18" x14ac:dyDescent="0.3">
      <c r="B386" s="40" t="s">
        <v>701</v>
      </c>
      <c r="C386" s="41" t="s">
        <v>1781</v>
      </c>
      <c r="D386" s="42">
        <v>17</v>
      </c>
      <c r="E386" s="36" t="s">
        <v>232</v>
      </c>
      <c r="F386" s="43" t="s">
        <v>596</v>
      </c>
      <c r="G386" s="44" t="s">
        <v>2450</v>
      </c>
      <c r="H386" s="44" t="s">
        <v>220</v>
      </c>
      <c r="I386" s="45">
        <v>3470</v>
      </c>
      <c r="K386" s="40" t="s">
        <v>698</v>
      </c>
      <c r="L386" s="41" t="s">
        <v>1669</v>
      </c>
      <c r="M386" s="35">
        <f t="shared" si="30"/>
        <v>10</v>
      </c>
      <c r="N386" s="46" t="str">
        <f t="shared" si="31"/>
        <v>1</v>
      </c>
      <c r="O386" s="46" t="str">
        <f t="shared" si="32"/>
        <v>A1</v>
      </c>
      <c r="P386" s="37" t="str">
        <f t="shared" si="33"/>
        <v xml:space="preserve"> </v>
      </c>
      <c r="Q386" s="37" t="str">
        <f t="shared" si="34"/>
        <v>SL</v>
      </c>
      <c r="R386" s="45">
        <v>5630</v>
      </c>
    </row>
    <row r="387" spans="2:18" x14ac:dyDescent="0.3">
      <c r="B387" s="40" t="s">
        <v>702</v>
      </c>
      <c r="C387" s="41" t="s">
        <v>1802</v>
      </c>
      <c r="D387" s="42">
        <v>18</v>
      </c>
      <c r="E387" s="36" t="s">
        <v>232</v>
      </c>
      <c r="F387" s="43" t="s">
        <v>596</v>
      </c>
      <c r="G387" s="44" t="s">
        <v>2450</v>
      </c>
      <c r="H387" s="44" t="s">
        <v>220</v>
      </c>
      <c r="I387" s="45">
        <v>22570</v>
      </c>
      <c r="K387" s="40" t="s">
        <v>699</v>
      </c>
      <c r="L387" s="41" t="s">
        <v>1717</v>
      </c>
      <c r="M387" s="35">
        <f t="shared" si="30"/>
        <v>13</v>
      </c>
      <c r="N387" s="46" t="str">
        <f t="shared" si="31"/>
        <v>1</v>
      </c>
      <c r="O387" s="46" t="str">
        <f t="shared" si="32"/>
        <v>A1</v>
      </c>
      <c r="P387" s="37" t="str">
        <f t="shared" si="33"/>
        <v xml:space="preserve"> </v>
      </c>
      <c r="Q387" s="37" t="str">
        <f t="shared" si="34"/>
        <v>SL</v>
      </c>
      <c r="R387" s="45">
        <v>1210</v>
      </c>
    </row>
    <row r="388" spans="2:18" x14ac:dyDescent="0.3">
      <c r="B388" s="40" t="s">
        <v>703</v>
      </c>
      <c r="C388" s="41" t="s">
        <v>299</v>
      </c>
      <c r="D388" s="42" t="s">
        <v>2450</v>
      </c>
      <c r="E388" s="36" t="s">
        <v>232</v>
      </c>
      <c r="F388" s="43" t="s">
        <v>629</v>
      </c>
      <c r="G388" s="44" t="s">
        <v>2450</v>
      </c>
      <c r="H388" s="44" t="s">
        <v>220</v>
      </c>
      <c r="I388" s="45">
        <v>161990</v>
      </c>
      <c r="K388" s="40" t="s">
        <v>700</v>
      </c>
      <c r="L388" s="41" t="s">
        <v>1739</v>
      </c>
      <c r="M388" s="35">
        <f t="shared" si="30"/>
        <v>14</v>
      </c>
      <c r="N388" s="46" t="str">
        <f t="shared" si="31"/>
        <v>1</v>
      </c>
      <c r="O388" s="46" t="str">
        <f t="shared" si="32"/>
        <v>A1</v>
      </c>
      <c r="P388" s="37" t="str">
        <f t="shared" si="33"/>
        <v xml:space="preserve"> </v>
      </c>
      <c r="Q388" s="37" t="str">
        <f t="shared" si="34"/>
        <v>SL</v>
      </c>
      <c r="R388" s="45">
        <v>2520</v>
      </c>
    </row>
    <row r="389" spans="2:18" x14ac:dyDescent="0.3">
      <c r="B389" s="40" t="s">
        <v>704</v>
      </c>
      <c r="C389" s="41" t="s">
        <v>705</v>
      </c>
      <c r="D389" s="42" t="s">
        <v>2450</v>
      </c>
      <c r="E389" s="36" t="s">
        <v>232</v>
      </c>
      <c r="F389" s="43" t="s">
        <v>629</v>
      </c>
      <c r="G389" s="44" t="s">
        <v>577</v>
      </c>
      <c r="H389" s="44" t="s">
        <v>220</v>
      </c>
      <c r="I389" s="45">
        <v>28770</v>
      </c>
      <c r="K389" s="40" t="s">
        <v>701</v>
      </c>
      <c r="L389" s="41" t="s">
        <v>1781</v>
      </c>
      <c r="M389" s="35">
        <f t="shared" si="30"/>
        <v>17</v>
      </c>
      <c r="N389" s="46" t="str">
        <f t="shared" si="31"/>
        <v>1</v>
      </c>
      <c r="O389" s="46" t="str">
        <f t="shared" si="32"/>
        <v>A1</v>
      </c>
      <c r="P389" s="37" t="str">
        <f t="shared" si="33"/>
        <v xml:space="preserve"> </v>
      </c>
      <c r="Q389" s="37" t="str">
        <f t="shared" si="34"/>
        <v>SL</v>
      </c>
      <c r="R389" s="45">
        <v>3540</v>
      </c>
    </row>
    <row r="390" spans="2:18" x14ac:dyDescent="0.3">
      <c r="B390" s="40" t="s">
        <v>706</v>
      </c>
      <c r="C390" s="41" t="s">
        <v>1463</v>
      </c>
      <c r="D390" s="42">
        <v>1</v>
      </c>
      <c r="E390" s="36" t="s">
        <v>232</v>
      </c>
      <c r="F390" s="43" t="s">
        <v>596</v>
      </c>
      <c r="G390" s="44" t="s">
        <v>2450</v>
      </c>
      <c r="H390" s="44" t="s">
        <v>220</v>
      </c>
      <c r="I390" s="45">
        <v>15740</v>
      </c>
      <c r="K390" s="40" t="s">
        <v>702</v>
      </c>
      <c r="L390" s="41" t="s">
        <v>1802</v>
      </c>
      <c r="M390" s="35">
        <f t="shared" si="30"/>
        <v>18</v>
      </c>
      <c r="N390" s="46" t="str">
        <f t="shared" si="31"/>
        <v>1</v>
      </c>
      <c r="O390" s="46" t="str">
        <f t="shared" si="32"/>
        <v>A1</v>
      </c>
      <c r="P390" s="37" t="str">
        <f t="shared" si="33"/>
        <v xml:space="preserve"> </v>
      </c>
      <c r="Q390" s="37" t="str">
        <f t="shared" si="34"/>
        <v>SL</v>
      </c>
      <c r="R390" s="45">
        <v>23020</v>
      </c>
    </row>
    <row r="391" spans="2:18" x14ac:dyDescent="0.3">
      <c r="B391" s="40" t="s">
        <v>707</v>
      </c>
      <c r="C391" s="41" t="s">
        <v>1486</v>
      </c>
      <c r="D391" s="42">
        <v>2</v>
      </c>
      <c r="E391" s="36" t="s">
        <v>232</v>
      </c>
      <c r="F391" s="43" t="s">
        <v>596</v>
      </c>
      <c r="G391" s="44" t="s">
        <v>2450</v>
      </c>
      <c r="H391" s="44" t="s">
        <v>220</v>
      </c>
      <c r="I391" s="45">
        <v>68080</v>
      </c>
      <c r="K391" s="40" t="s">
        <v>703</v>
      </c>
      <c r="L391" s="41" t="s">
        <v>299</v>
      </c>
      <c r="M391" s="35" t="str">
        <f t="shared" si="30"/>
        <v xml:space="preserve"> </v>
      </c>
      <c r="N391" s="46" t="str">
        <f t="shared" si="31"/>
        <v>1</v>
      </c>
      <c r="O391" s="46" t="str">
        <f t="shared" si="32"/>
        <v>E1</v>
      </c>
      <c r="P391" s="37" t="str">
        <f t="shared" si="33"/>
        <v xml:space="preserve"> </v>
      </c>
      <c r="Q391" s="37" t="str">
        <f t="shared" si="34"/>
        <v>SL</v>
      </c>
      <c r="R391" s="45">
        <v>165230</v>
      </c>
    </row>
    <row r="392" spans="2:18" x14ac:dyDescent="0.3">
      <c r="B392" s="40" t="s">
        <v>708</v>
      </c>
      <c r="C392" s="41" t="s">
        <v>1508</v>
      </c>
      <c r="D392" s="42">
        <v>3</v>
      </c>
      <c r="E392" s="36" t="s">
        <v>232</v>
      </c>
      <c r="F392" s="43" t="s">
        <v>596</v>
      </c>
      <c r="G392" s="44" t="s">
        <v>2450</v>
      </c>
      <c r="H392" s="44" t="s">
        <v>220</v>
      </c>
      <c r="I392" s="45">
        <v>103550</v>
      </c>
      <c r="K392" s="40" t="s">
        <v>704</v>
      </c>
      <c r="L392" s="41" t="s">
        <v>705</v>
      </c>
      <c r="M392" s="35" t="str">
        <f t="shared" si="30"/>
        <v xml:space="preserve"> </v>
      </c>
      <c r="N392" s="46" t="str">
        <f t="shared" si="31"/>
        <v>1</v>
      </c>
      <c r="O392" s="46" t="str">
        <f t="shared" si="32"/>
        <v>E1</v>
      </c>
      <c r="P392" s="37" t="str">
        <f t="shared" si="33"/>
        <v>Z</v>
      </c>
      <c r="Q392" s="37" t="str">
        <f t="shared" si="34"/>
        <v>SL</v>
      </c>
      <c r="R392" s="45">
        <v>29350</v>
      </c>
    </row>
    <row r="393" spans="2:18" x14ac:dyDescent="0.3">
      <c r="B393" s="40" t="s">
        <v>709</v>
      </c>
      <c r="C393" s="41" t="s">
        <v>1531</v>
      </c>
      <c r="D393" s="42">
        <v>4</v>
      </c>
      <c r="E393" s="36" t="s">
        <v>232</v>
      </c>
      <c r="F393" s="43" t="s">
        <v>596</v>
      </c>
      <c r="G393" s="44" t="s">
        <v>2450</v>
      </c>
      <c r="H393" s="44" t="s">
        <v>220</v>
      </c>
      <c r="I393" s="45">
        <v>110700</v>
      </c>
      <c r="K393" s="40" t="s">
        <v>706</v>
      </c>
      <c r="L393" s="41" t="s">
        <v>1463</v>
      </c>
      <c r="M393" s="35">
        <f t="shared" si="30"/>
        <v>1</v>
      </c>
      <c r="N393" s="46" t="str">
        <f t="shared" si="31"/>
        <v>1</v>
      </c>
      <c r="O393" s="46" t="str">
        <f t="shared" si="32"/>
        <v>A1</v>
      </c>
      <c r="P393" s="37" t="str">
        <f t="shared" si="33"/>
        <v xml:space="preserve"> </v>
      </c>
      <c r="Q393" s="37" t="str">
        <f t="shared" si="34"/>
        <v>SL</v>
      </c>
      <c r="R393" s="45">
        <v>16050</v>
      </c>
    </row>
    <row r="394" spans="2:18" x14ac:dyDescent="0.3">
      <c r="B394" s="40" t="s">
        <v>710</v>
      </c>
      <c r="C394" s="41" t="s">
        <v>1553</v>
      </c>
      <c r="D394" s="42">
        <v>5</v>
      </c>
      <c r="E394" s="36" t="s">
        <v>232</v>
      </c>
      <c r="F394" s="43" t="s">
        <v>596</v>
      </c>
      <c r="G394" s="44" t="s">
        <v>2450</v>
      </c>
      <c r="H394" s="44" t="s">
        <v>220</v>
      </c>
      <c r="I394" s="45">
        <v>141930</v>
      </c>
      <c r="K394" s="40" t="s">
        <v>707</v>
      </c>
      <c r="L394" s="41" t="s">
        <v>1486</v>
      </c>
      <c r="M394" s="35">
        <f t="shared" si="30"/>
        <v>2</v>
      </c>
      <c r="N394" s="46" t="str">
        <f t="shared" si="31"/>
        <v>1</v>
      </c>
      <c r="O394" s="46" t="str">
        <f t="shared" si="32"/>
        <v>A1</v>
      </c>
      <c r="P394" s="37" t="str">
        <f t="shared" si="33"/>
        <v xml:space="preserve"> </v>
      </c>
      <c r="Q394" s="37" t="str">
        <f t="shared" si="34"/>
        <v>SL</v>
      </c>
      <c r="R394" s="45">
        <v>69440</v>
      </c>
    </row>
    <row r="395" spans="2:18" x14ac:dyDescent="0.3">
      <c r="B395" s="40" t="s">
        <v>711</v>
      </c>
      <c r="C395" s="41" t="s">
        <v>1573</v>
      </c>
      <c r="D395" s="42">
        <v>6</v>
      </c>
      <c r="E395" s="36" t="s">
        <v>232</v>
      </c>
      <c r="F395" s="43" t="s">
        <v>596</v>
      </c>
      <c r="G395" s="44" t="s">
        <v>2450</v>
      </c>
      <c r="H395" s="44" t="s">
        <v>220</v>
      </c>
      <c r="I395" s="45">
        <v>126810</v>
      </c>
      <c r="K395" s="40" t="s">
        <v>708</v>
      </c>
      <c r="L395" s="41" t="s">
        <v>1508</v>
      </c>
      <c r="M395" s="35">
        <f t="shared" si="30"/>
        <v>3</v>
      </c>
      <c r="N395" s="46" t="str">
        <f t="shared" si="31"/>
        <v>1</v>
      </c>
      <c r="O395" s="46" t="str">
        <f t="shared" si="32"/>
        <v>A1</v>
      </c>
      <c r="P395" s="37" t="str">
        <f t="shared" si="33"/>
        <v xml:space="preserve"> </v>
      </c>
      <c r="Q395" s="37" t="str">
        <f t="shared" si="34"/>
        <v>SL</v>
      </c>
      <c r="R395" s="45">
        <v>105620</v>
      </c>
    </row>
    <row r="396" spans="2:18" x14ac:dyDescent="0.3">
      <c r="B396" s="40" t="s">
        <v>712</v>
      </c>
      <c r="C396" s="41" t="s">
        <v>1596</v>
      </c>
      <c r="D396" s="42">
        <v>7</v>
      </c>
      <c r="E396" s="36" t="s">
        <v>232</v>
      </c>
      <c r="F396" s="43" t="s">
        <v>596</v>
      </c>
      <c r="G396" s="44" t="s">
        <v>2450</v>
      </c>
      <c r="H396" s="44" t="s">
        <v>220</v>
      </c>
      <c r="I396" s="45">
        <v>145220</v>
      </c>
      <c r="K396" s="40" t="s">
        <v>709</v>
      </c>
      <c r="L396" s="41" t="s">
        <v>1531</v>
      </c>
      <c r="M396" s="35">
        <f t="shared" si="30"/>
        <v>4</v>
      </c>
      <c r="N396" s="46" t="str">
        <f t="shared" si="31"/>
        <v>1</v>
      </c>
      <c r="O396" s="46" t="str">
        <f t="shared" si="32"/>
        <v>A1</v>
      </c>
      <c r="P396" s="37" t="str">
        <f t="shared" si="33"/>
        <v xml:space="preserve"> </v>
      </c>
      <c r="Q396" s="37" t="str">
        <f t="shared" si="34"/>
        <v>SL</v>
      </c>
      <c r="R396" s="45">
        <v>112910</v>
      </c>
    </row>
    <row r="397" spans="2:18" x14ac:dyDescent="0.3">
      <c r="B397" s="40" t="s">
        <v>713</v>
      </c>
      <c r="C397" s="41" t="s">
        <v>1620</v>
      </c>
      <c r="D397" s="42">
        <v>8</v>
      </c>
      <c r="E397" s="36" t="s">
        <v>232</v>
      </c>
      <c r="F397" s="43" t="s">
        <v>596</v>
      </c>
      <c r="G397" s="44" t="s">
        <v>2450</v>
      </c>
      <c r="H397" s="44" t="s">
        <v>220</v>
      </c>
      <c r="I397" s="45">
        <v>53360</v>
      </c>
      <c r="K397" s="40" t="s">
        <v>710</v>
      </c>
      <c r="L397" s="41" t="s">
        <v>1553</v>
      </c>
      <c r="M397" s="35">
        <f t="shared" si="30"/>
        <v>5</v>
      </c>
      <c r="N397" s="46" t="str">
        <f t="shared" si="31"/>
        <v>1</v>
      </c>
      <c r="O397" s="46" t="str">
        <f t="shared" si="32"/>
        <v>A1</v>
      </c>
      <c r="P397" s="37" t="str">
        <f t="shared" si="33"/>
        <v xml:space="preserve"> </v>
      </c>
      <c r="Q397" s="37" t="str">
        <f t="shared" si="34"/>
        <v>SL</v>
      </c>
      <c r="R397" s="45">
        <v>144770</v>
      </c>
    </row>
    <row r="398" spans="2:18" x14ac:dyDescent="0.3">
      <c r="B398" s="40" t="s">
        <v>714</v>
      </c>
      <c r="C398" s="41" t="s">
        <v>1645</v>
      </c>
      <c r="D398" s="42">
        <v>9</v>
      </c>
      <c r="E398" s="36" t="s">
        <v>232</v>
      </c>
      <c r="F398" s="43" t="s">
        <v>596</v>
      </c>
      <c r="G398" s="44" t="s">
        <v>2450</v>
      </c>
      <c r="H398" s="44" t="s">
        <v>220</v>
      </c>
      <c r="I398" s="45">
        <v>250260</v>
      </c>
      <c r="K398" s="40" t="s">
        <v>711</v>
      </c>
      <c r="L398" s="41" t="s">
        <v>1573</v>
      </c>
      <c r="M398" s="35">
        <f t="shared" si="30"/>
        <v>6</v>
      </c>
      <c r="N398" s="46" t="str">
        <f t="shared" si="31"/>
        <v>1</v>
      </c>
      <c r="O398" s="46" t="str">
        <f t="shared" si="32"/>
        <v>A1</v>
      </c>
      <c r="P398" s="37" t="str">
        <f t="shared" si="33"/>
        <v xml:space="preserve"> </v>
      </c>
      <c r="Q398" s="37" t="str">
        <f t="shared" si="34"/>
        <v>SL</v>
      </c>
      <c r="R398" s="45">
        <v>129350</v>
      </c>
    </row>
    <row r="399" spans="2:18" x14ac:dyDescent="0.3">
      <c r="B399" s="40" t="s">
        <v>715</v>
      </c>
      <c r="C399" s="41" t="s">
        <v>1670</v>
      </c>
      <c r="D399" s="42">
        <v>10</v>
      </c>
      <c r="E399" s="36" t="s">
        <v>232</v>
      </c>
      <c r="F399" s="43" t="s">
        <v>596</v>
      </c>
      <c r="G399" s="44" t="s">
        <v>2450</v>
      </c>
      <c r="H399" s="44" t="s">
        <v>220</v>
      </c>
      <c r="I399" s="45">
        <v>133340</v>
      </c>
      <c r="K399" s="40" t="s">
        <v>712</v>
      </c>
      <c r="L399" s="41" t="s">
        <v>1596</v>
      </c>
      <c r="M399" s="35">
        <f t="shared" si="30"/>
        <v>7</v>
      </c>
      <c r="N399" s="46" t="str">
        <f t="shared" si="31"/>
        <v>1</v>
      </c>
      <c r="O399" s="46" t="str">
        <f t="shared" si="32"/>
        <v>A1</v>
      </c>
      <c r="P399" s="37" t="str">
        <f t="shared" si="33"/>
        <v xml:space="preserve"> </v>
      </c>
      <c r="Q399" s="37" t="str">
        <f t="shared" si="34"/>
        <v>SL</v>
      </c>
      <c r="R399" s="45">
        <v>148120</v>
      </c>
    </row>
    <row r="400" spans="2:18" x14ac:dyDescent="0.3">
      <c r="B400" s="40" t="s">
        <v>716</v>
      </c>
      <c r="C400" s="41" t="s">
        <v>1694</v>
      </c>
      <c r="D400" s="42">
        <v>12</v>
      </c>
      <c r="E400" s="36" t="s">
        <v>232</v>
      </c>
      <c r="F400" s="43" t="s">
        <v>596</v>
      </c>
      <c r="G400" s="44" t="s">
        <v>2450</v>
      </c>
      <c r="H400" s="44" t="s">
        <v>220</v>
      </c>
      <c r="I400" s="45">
        <v>69370</v>
      </c>
      <c r="K400" s="40" t="s">
        <v>713</v>
      </c>
      <c r="L400" s="41" t="s">
        <v>1620</v>
      </c>
      <c r="M400" s="35">
        <f t="shared" si="30"/>
        <v>8</v>
      </c>
      <c r="N400" s="46" t="str">
        <f t="shared" si="31"/>
        <v>1</v>
      </c>
      <c r="O400" s="46" t="str">
        <f t="shared" si="32"/>
        <v>A1</v>
      </c>
      <c r="P400" s="37" t="str">
        <f t="shared" si="33"/>
        <v xml:space="preserve"> </v>
      </c>
      <c r="Q400" s="37" t="str">
        <f t="shared" si="34"/>
        <v>SL</v>
      </c>
      <c r="R400" s="45">
        <v>54430</v>
      </c>
    </row>
    <row r="401" spans="2:18" x14ac:dyDescent="0.3">
      <c r="B401" s="40" t="s">
        <v>717</v>
      </c>
      <c r="C401" s="41" t="s">
        <v>1718</v>
      </c>
      <c r="D401" s="42">
        <v>13</v>
      </c>
      <c r="E401" s="36" t="s">
        <v>232</v>
      </c>
      <c r="F401" s="43" t="s">
        <v>596</v>
      </c>
      <c r="G401" s="44" t="s">
        <v>2450</v>
      </c>
      <c r="H401" s="44" t="s">
        <v>220</v>
      </c>
      <c r="I401" s="45">
        <v>7460</v>
      </c>
      <c r="K401" s="40" t="s">
        <v>714</v>
      </c>
      <c r="L401" s="41" t="s">
        <v>1645</v>
      </c>
      <c r="M401" s="35">
        <f t="shared" si="30"/>
        <v>9</v>
      </c>
      <c r="N401" s="46" t="str">
        <f t="shared" si="31"/>
        <v>1</v>
      </c>
      <c r="O401" s="46" t="str">
        <f t="shared" si="32"/>
        <v>A1</v>
      </c>
      <c r="P401" s="37" t="str">
        <f t="shared" si="33"/>
        <v xml:space="preserve"> </v>
      </c>
      <c r="Q401" s="37" t="str">
        <f t="shared" si="34"/>
        <v>SL</v>
      </c>
      <c r="R401" s="45">
        <v>255270</v>
      </c>
    </row>
    <row r="402" spans="2:18" x14ac:dyDescent="0.3">
      <c r="B402" s="40" t="s">
        <v>718</v>
      </c>
      <c r="C402" s="41" t="s">
        <v>1740</v>
      </c>
      <c r="D402" s="42">
        <v>14</v>
      </c>
      <c r="E402" s="36" t="s">
        <v>232</v>
      </c>
      <c r="F402" s="43" t="s">
        <v>596</v>
      </c>
      <c r="G402" s="44" t="s">
        <v>2450</v>
      </c>
      <c r="H402" s="44" t="s">
        <v>220</v>
      </c>
      <c r="I402" s="45">
        <v>184880</v>
      </c>
      <c r="K402" s="40" t="s">
        <v>715</v>
      </c>
      <c r="L402" s="41" t="s">
        <v>1670</v>
      </c>
      <c r="M402" s="35">
        <f t="shared" si="30"/>
        <v>10</v>
      </c>
      <c r="N402" s="46" t="str">
        <f t="shared" si="31"/>
        <v>1</v>
      </c>
      <c r="O402" s="46" t="str">
        <f t="shared" si="32"/>
        <v>A1</v>
      </c>
      <c r="P402" s="37" t="str">
        <f t="shared" si="33"/>
        <v xml:space="preserve"> </v>
      </c>
      <c r="Q402" s="37" t="str">
        <f t="shared" si="34"/>
        <v>SL</v>
      </c>
      <c r="R402" s="45">
        <v>136010</v>
      </c>
    </row>
    <row r="403" spans="2:18" x14ac:dyDescent="0.3">
      <c r="B403" s="40" t="s">
        <v>719</v>
      </c>
      <c r="C403" s="41" t="s">
        <v>1761</v>
      </c>
      <c r="D403" s="42">
        <v>16</v>
      </c>
      <c r="E403" s="36" t="s">
        <v>232</v>
      </c>
      <c r="F403" s="43" t="s">
        <v>596</v>
      </c>
      <c r="G403" s="44" t="s">
        <v>2450</v>
      </c>
      <c r="H403" s="44" t="s">
        <v>220</v>
      </c>
      <c r="I403" s="45">
        <v>80760</v>
      </c>
      <c r="K403" s="40" t="s">
        <v>716</v>
      </c>
      <c r="L403" s="41" t="s">
        <v>1694</v>
      </c>
      <c r="M403" s="35">
        <f t="shared" si="30"/>
        <v>12</v>
      </c>
      <c r="N403" s="46" t="str">
        <f t="shared" si="31"/>
        <v>1</v>
      </c>
      <c r="O403" s="46" t="str">
        <f t="shared" si="32"/>
        <v>A1</v>
      </c>
      <c r="P403" s="37" t="str">
        <f t="shared" si="33"/>
        <v xml:space="preserve"> </v>
      </c>
      <c r="Q403" s="37" t="str">
        <f t="shared" si="34"/>
        <v>SL</v>
      </c>
      <c r="R403" s="45">
        <v>70760</v>
      </c>
    </row>
    <row r="404" spans="2:18" x14ac:dyDescent="0.3">
      <c r="B404" s="40" t="s">
        <v>720</v>
      </c>
      <c r="C404" s="41" t="s">
        <v>1782</v>
      </c>
      <c r="D404" s="42">
        <v>17</v>
      </c>
      <c r="E404" s="36" t="s">
        <v>232</v>
      </c>
      <c r="F404" s="43" t="s">
        <v>596</v>
      </c>
      <c r="G404" s="44" t="s">
        <v>2450</v>
      </c>
      <c r="H404" s="44" t="s">
        <v>220</v>
      </c>
      <c r="I404" s="45">
        <v>86780</v>
      </c>
      <c r="K404" s="40" t="s">
        <v>717</v>
      </c>
      <c r="L404" s="41" t="s">
        <v>1718</v>
      </c>
      <c r="M404" s="35">
        <f t="shared" si="30"/>
        <v>13</v>
      </c>
      <c r="N404" s="46" t="str">
        <f t="shared" si="31"/>
        <v>1</v>
      </c>
      <c r="O404" s="46" t="str">
        <f t="shared" si="32"/>
        <v>A1</v>
      </c>
      <c r="P404" s="37" t="str">
        <f t="shared" si="33"/>
        <v xml:space="preserve"> </v>
      </c>
      <c r="Q404" s="37" t="str">
        <f t="shared" si="34"/>
        <v>SL</v>
      </c>
      <c r="R404" s="45">
        <v>7610</v>
      </c>
    </row>
    <row r="405" spans="2:18" x14ac:dyDescent="0.3">
      <c r="B405" s="40" t="s">
        <v>721</v>
      </c>
      <c r="C405" s="41" t="s">
        <v>1803</v>
      </c>
      <c r="D405" s="42">
        <v>18</v>
      </c>
      <c r="E405" s="36" t="s">
        <v>232</v>
      </c>
      <c r="F405" s="43" t="s">
        <v>596</v>
      </c>
      <c r="G405" s="44" t="s">
        <v>2450</v>
      </c>
      <c r="H405" s="44" t="s">
        <v>220</v>
      </c>
      <c r="I405" s="45">
        <v>166740</v>
      </c>
      <c r="K405" s="40" t="s">
        <v>718</v>
      </c>
      <c r="L405" s="41" t="s">
        <v>1740</v>
      </c>
      <c r="M405" s="35">
        <f t="shared" si="30"/>
        <v>14</v>
      </c>
      <c r="N405" s="46" t="str">
        <f t="shared" si="31"/>
        <v>1</v>
      </c>
      <c r="O405" s="46" t="str">
        <f t="shared" si="32"/>
        <v>A1</v>
      </c>
      <c r="P405" s="37" t="str">
        <f t="shared" si="33"/>
        <v xml:space="preserve"> </v>
      </c>
      <c r="Q405" s="37" t="str">
        <f t="shared" si="34"/>
        <v>SL</v>
      </c>
      <c r="R405" s="45">
        <v>188580</v>
      </c>
    </row>
    <row r="406" spans="2:18" x14ac:dyDescent="0.3">
      <c r="B406" s="40" t="s">
        <v>722</v>
      </c>
      <c r="C406" s="41" t="s">
        <v>723</v>
      </c>
      <c r="D406" s="42" t="s">
        <v>2450</v>
      </c>
      <c r="E406" s="36" t="s">
        <v>232</v>
      </c>
      <c r="F406" s="43" t="s">
        <v>629</v>
      </c>
      <c r="G406" s="44" t="s">
        <v>2450</v>
      </c>
      <c r="H406" s="44" t="s">
        <v>220</v>
      </c>
      <c r="I406" s="45">
        <v>87090</v>
      </c>
      <c r="K406" s="40" t="s">
        <v>719</v>
      </c>
      <c r="L406" s="41" t="s">
        <v>1761</v>
      </c>
      <c r="M406" s="35">
        <f t="shared" si="30"/>
        <v>16</v>
      </c>
      <c r="N406" s="46" t="str">
        <f t="shared" si="31"/>
        <v>1</v>
      </c>
      <c r="O406" s="46" t="str">
        <f t="shared" si="32"/>
        <v>A1</v>
      </c>
      <c r="P406" s="37" t="str">
        <f t="shared" si="33"/>
        <v xml:space="preserve"> </v>
      </c>
      <c r="Q406" s="37" t="str">
        <f t="shared" si="34"/>
        <v>SL</v>
      </c>
      <c r="R406" s="45">
        <v>82380</v>
      </c>
    </row>
    <row r="407" spans="2:18" x14ac:dyDescent="0.3">
      <c r="B407" s="40" t="s">
        <v>724</v>
      </c>
      <c r="C407" s="41" t="s">
        <v>725</v>
      </c>
      <c r="D407" s="42" t="s">
        <v>2450</v>
      </c>
      <c r="E407" s="36" t="s">
        <v>232</v>
      </c>
      <c r="F407" s="43" t="s">
        <v>629</v>
      </c>
      <c r="G407" s="44" t="s">
        <v>2450</v>
      </c>
      <c r="H407" s="44" t="s">
        <v>220</v>
      </c>
      <c r="I407" s="45">
        <v>70930</v>
      </c>
      <c r="K407" s="40" t="s">
        <v>720</v>
      </c>
      <c r="L407" s="41" t="s">
        <v>1782</v>
      </c>
      <c r="M407" s="35">
        <f t="shared" si="30"/>
        <v>17</v>
      </c>
      <c r="N407" s="46" t="str">
        <f t="shared" si="31"/>
        <v>1</v>
      </c>
      <c r="O407" s="46" t="str">
        <f t="shared" si="32"/>
        <v>A1</v>
      </c>
      <c r="P407" s="37" t="str">
        <f t="shared" si="33"/>
        <v xml:space="preserve"> </v>
      </c>
      <c r="Q407" s="37" t="str">
        <f t="shared" si="34"/>
        <v>SL</v>
      </c>
      <c r="R407" s="45">
        <v>88520</v>
      </c>
    </row>
    <row r="408" spans="2:18" x14ac:dyDescent="0.3">
      <c r="B408" s="40" t="s">
        <v>726</v>
      </c>
      <c r="C408" s="41" t="s">
        <v>1695</v>
      </c>
      <c r="D408" s="42">
        <v>12</v>
      </c>
      <c r="E408" s="36" t="s">
        <v>232</v>
      </c>
      <c r="F408" s="43" t="s">
        <v>596</v>
      </c>
      <c r="G408" s="44" t="s">
        <v>727</v>
      </c>
      <c r="H408" s="44" t="s">
        <v>220</v>
      </c>
      <c r="I408" s="45">
        <v>118380</v>
      </c>
      <c r="K408" s="40" t="s">
        <v>721</v>
      </c>
      <c r="L408" s="41" t="s">
        <v>1803</v>
      </c>
      <c r="M408" s="35">
        <f t="shared" si="30"/>
        <v>18</v>
      </c>
      <c r="N408" s="46" t="str">
        <f t="shared" si="31"/>
        <v>1</v>
      </c>
      <c r="O408" s="46" t="str">
        <f t="shared" si="32"/>
        <v>A1</v>
      </c>
      <c r="P408" s="37" t="str">
        <f t="shared" si="33"/>
        <v xml:space="preserve"> </v>
      </c>
      <c r="Q408" s="37" t="str">
        <f t="shared" si="34"/>
        <v>SL</v>
      </c>
      <c r="R408" s="45">
        <v>170070</v>
      </c>
    </row>
    <row r="409" spans="2:18" x14ac:dyDescent="0.3">
      <c r="B409" s="40" t="s">
        <v>728</v>
      </c>
      <c r="C409" s="41" t="s">
        <v>501</v>
      </c>
      <c r="D409" s="42" t="s">
        <v>2450</v>
      </c>
      <c r="E409" s="36" t="s">
        <v>232</v>
      </c>
      <c r="F409" s="43" t="s">
        <v>233</v>
      </c>
      <c r="G409" s="44" t="s">
        <v>2450</v>
      </c>
      <c r="H409" s="44" t="s">
        <v>220</v>
      </c>
      <c r="I409" s="45">
        <v>61410</v>
      </c>
      <c r="K409" s="40" t="s">
        <v>722</v>
      </c>
      <c r="L409" s="41" t="s">
        <v>723</v>
      </c>
      <c r="M409" s="35" t="str">
        <f t="shared" si="30"/>
        <v xml:space="preserve"> </v>
      </c>
      <c r="N409" s="46" t="str">
        <f t="shared" si="31"/>
        <v>1</v>
      </c>
      <c r="O409" s="46" t="str">
        <f t="shared" si="32"/>
        <v>E1</v>
      </c>
      <c r="P409" s="37" t="str">
        <f t="shared" si="33"/>
        <v xml:space="preserve"> </v>
      </c>
      <c r="Q409" s="37" t="str">
        <f t="shared" si="34"/>
        <v>SL</v>
      </c>
      <c r="R409" s="45">
        <v>88830</v>
      </c>
    </row>
    <row r="410" spans="2:18" x14ac:dyDescent="0.3">
      <c r="B410" s="40" t="s">
        <v>729</v>
      </c>
      <c r="C410" s="41" t="s">
        <v>1464</v>
      </c>
      <c r="D410" s="42">
        <v>1</v>
      </c>
      <c r="E410" s="36" t="s">
        <v>232</v>
      </c>
      <c r="F410" s="43" t="s">
        <v>348</v>
      </c>
      <c r="G410" s="44" t="s">
        <v>2450</v>
      </c>
      <c r="H410" s="44" t="s">
        <v>220</v>
      </c>
      <c r="I410" s="45">
        <v>313580</v>
      </c>
      <c r="K410" s="40" t="s">
        <v>724</v>
      </c>
      <c r="L410" s="41" t="s">
        <v>725</v>
      </c>
      <c r="M410" s="35" t="str">
        <f t="shared" si="30"/>
        <v xml:space="preserve"> </v>
      </c>
      <c r="N410" s="46" t="str">
        <f t="shared" si="31"/>
        <v>1</v>
      </c>
      <c r="O410" s="46" t="str">
        <f t="shared" si="32"/>
        <v>E1</v>
      </c>
      <c r="P410" s="37" t="str">
        <f t="shared" si="33"/>
        <v xml:space="preserve"> </v>
      </c>
      <c r="Q410" s="37" t="str">
        <f t="shared" si="34"/>
        <v>SL</v>
      </c>
      <c r="R410" s="45">
        <v>72350</v>
      </c>
    </row>
    <row r="411" spans="2:18" x14ac:dyDescent="0.3">
      <c r="B411" s="40" t="s">
        <v>730</v>
      </c>
      <c r="C411" s="41" t="s">
        <v>1487</v>
      </c>
      <c r="D411" s="42">
        <v>2</v>
      </c>
      <c r="E411" s="36" t="s">
        <v>232</v>
      </c>
      <c r="F411" s="43" t="s">
        <v>348</v>
      </c>
      <c r="G411" s="44" t="s">
        <v>2450</v>
      </c>
      <c r="H411" s="44" t="s">
        <v>220</v>
      </c>
      <c r="I411" s="45">
        <v>89480</v>
      </c>
      <c r="K411" s="40" t="s">
        <v>726</v>
      </c>
      <c r="L411" s="41" t="s">
        <v>1695</v>
      </c>
      <c r="M411" s="35">
        <f t="shared" si="30"/>
        <v>12</v>
      </c>
      <c r="N411" s="46" t="str">
        <f t="shared" si="31"/>
        <v>1</v>
      </c>
      <c r="O411" s="46" t="str">
        <f t="shared" si="32"/>
        <v>A1</v>
      </c>
      <c r="P411" s="37" t="str">
        <f t="shared" si="33"/>
        <v>Q</v>
      </c>
      <c r="Q411" s="37" t="str">
        <f t="shared" si="34"/>
        <v>SL</v>
      </c>
      <c r="R411" s="45">
        <v>120750</v>
      </c>
    </row>
    <row r="412" spans="2:18" x14ac:dyDescent="0.3">
      <c r="B412" s="40" t="s">
        <v>731</v>
      </c>
      <c r="C412" s="41" t="s">
        <v>1509</v>
      </c>
      <c r="D412" s="42">
        <v>3</v>
      </c>
      <c r="E412" s="36" t="s">
        <v>232</v>
      </c>
      <c r="F412" s="43" t="s">
        <v>348</v>
      </c>
      <c r="G412" s="44" t="s">
        <v>2450</v>
      </c>
      <c r="H412" s="44" t="s">
        <v>220</v>
      </c>
      <c r="I412" s="45">
        <v>54690</v>
      </c>
      <c r="K412" s="40" t="s">
        <v>728</v>
      </c>
      <c r="L412" s="41" t="s">
        <v>501</v>
      </c>
      <c r="M412" s="35" t="str">
        <f t="shared" si="30"/>
        <v xml:space="preserve"> </v>
      </c>
      <c r="N412" s="46" t="str">
        <f t="shared" si="31"/>
        <v>1</v>
      </c>
      <c r="O412" s="46" t="str">
        <f t="shared" si="32"/>
        <v>G1</v>
      </c>
      <c r="P412" s="37" t="str">
        <f t="shared" si="33"/>
        <v xml:space="preserve"> </v>
      </c>
      <c r="Q412" s="37" t="str">
        <f t="shared" si="34"/>
        <v>SL</v>
      </c>
      <c r="R412" s="45">
        <v>62640</v>
      </c>
    </row>
    <row r="413" spans="2:18" x14ac:dyDescent="0.3">
      <c r="B413" s="40" t="s">
        <v>732</v>
      </c>
      <c r="C413" s="41" t="s">
        <v>1532</v>
      </c>
      <c r="D413" s="42">
        <v>4</v>
      </c>
      <c r="E413" s="36" t="s">
        <v>232</v>
      </c>
      <c r="F413" s="43" t="s">
        <v>348</v>
      </c>
      <c r="G413" s="44" t="s">
        <v>2450</v>
      </c>
      <c r="H413" s="44" t="s">
        <v>220</v>
      </c>
      <c r="I413" s="45">
        <v>18230</v>
      </c>
      <c r="K413" s="40" t="s">
        <v>729</v>
      </c>
      <c r="L413" s="41" t="s">
        <v>1464</v>
      </c>
      <c r="M413" s="35">
        <f t="shared" si="30"/>
        <v>1</v>
      </c>
      <c r="N413" s="46" t="str">
        <f t="shared" si="31"/>
        <v>1</v>
      </c>
      <c r="O413" s="46" t="str">
        <f t="shared" si="32"/>
        <v>C1</v>
      </c>
      <c r="P413" s="37" t="str">
        <f t="shared" si="33"/>
        <v xml:space="preserve"> </v>
      </c>
      <c r="Q413" s="37" t="str">
        <f t="shared" si="34"/>
        <v>SL</v>
      </c>
      <c r="R413" s="45">
        <v>319850</v>
      </c>
    </row>
    <row r="414" spans="2:18" x14ac:dyDescent="0.3">
      <c r="B414" s="40" t="s">
        <v>733</v>
      </c>
      <c r="C414" s="41" t="s">
        <v>1554</v>
      </c>
      <c r="D414" s="42">
        <v>5</v>
      </c>
      <c r="E414" s="36" t="s">
        <v>232</v>
      </c>
      <c r="F414" s="43" t="s">
        <v>348</v>
      </c>
      <c r="G414" s="44" t="s">
        <v>2450</v>
      </c>
      <c r="H414" s="44" t="s">
        <v>220</v>
      </c>
      <c r="I414" s="45">
        <v>49520</v>
      </c>
      <c r="K414" s="40" t="s">
        <v>730</v>
      </c>
      <c r="L414" s="41" t="s">
        <v>1487</v>
      </c>
      <c r="M414" s="35">
        <f t="shared" si="30"/>
        <v>2</v>
      </c>
      <c r="N414" s="46" t="str">
        <f t="shared" si="31"/>
        <v>1</v>
      </c>
      <c r="O414" s="46" t="str">
        <f t="shared" si="32"/>
        <v>C1</v>
      </c>
      <c r="P414" s="37" t="str">
        <f t="shared" si="33"/>
        <v xml:space="preserve"> </v>
      </c>
      <c r="Q414" s="37" t="str">
        <f t="shared" si="34"/>
        <v>SL</v>
      </c>
      <c r="R414" s="45">
        <v>91270</v>
      </c>
    </row>
    <row r="415" spans="2:18" x14ac:dyDescent="0.3">
      <c r="B415" s="40" t="s">
        <v>734</v>
      </c>
      <c r="C415" s="41" t="s">
        <v>1597</v>
      </c>
      <c r="D415" s="42">
        <v>7</v>
      </c>
      <c r="E415" s="36" t="s">
        <v>232</v>
      </c>
      <c r="F415" s="43" t="s">
        <v>348</v>
      </c>
      <c r="G415" s="44" t="s">
        <v>2450</v>
      </c>
      <c r="H415" s="44" t="s">
        <v>220</v>
      </c>
      <c r="I415" s="45">
        <v>52730</v>
      </c>
      <c r="K415" s="40" t="s">
        <v>731</v>
      </c>
      <c r="L415" s="41" t="s">
        <v>1509</v>
      </c>
      <c r="M415" s="35">
        <f t="shared" si="30"/>
        <v>3</v>
      </c>
      <c r="N415" s="46" t="str">
        <f t="shared" si="31"/>
        <v>1</v>
      </c>
      <c r="O415" s="46" t="str">
        <f t="shared" si="32"/>
        <v>C1</v>
      </c>
      <c r="P415" s="37" t="str">
        <f t="shared" si="33"/>
        <v xml:space="preserve"> </v>
      </c>
      <c r="Q415" s="37" t="str">
        <f t="shared" si="34"/>
        <v>SL</v>
      </c>
      <c r="R415" s="45">
        <v>55780</v>
      </c>
    </row>
    <row r="416" spans="2:18" x14ac:dyDescent="0.3">
      <c r="B416" s="40" t="s">
        <v>735</v>
      </c>
      <c r="C416" s="41" t="s">
        <v>1621</v>
      </c>
      <c r="D416" s="42">
        <v>8</v>
      </c>
      <c r="E416" s="36" t="s">
        <v>232</v>
      </c>
      <c r="F416" s="43" t="s">
        <v>348</v>
      </c>
      <c r="G416" s="44" t="s">
        <v>2450</v>
      </c>
      <c r="H416" s="44" t="s">
        <v>220</v>
      </c>
      <c r="I416" s="45">
        <v>45210</v>
      </c>
      <c r="K416" s="40" t="s">
        <v>732</v>
      </c>
      <c r="L416" s="41" t="s">
        <v>1532</v>
      </c>
      <c r="M416" s="35">
        <f t="shared" ref="M416:M479" si="35">IFERROR(VLOOKUP($K416,$B$5:$H$1222,3,FALSE),"NO MATCH")</f>
        <v>4</v>
      </c>
      <c r="N416" s="46" t="str">
        <f t="shared" ref="N416:N479" si="36">IFERROR(VLOOKUP($K416,$B$5:$H$1222,4,FALSE),"NO MATCH")</f>
        <v>1</v>
      </c>
      <c r="O416" s="46" t="str">
        <f t="shared" ref="O416:O479" si="37">IFERROR(VLOOKUP($K416,$B$5:$H$1222,5,FALSE),"NO MATCH")</f>
        <v>C1</v>
      </c>
      <c r="P416" s="37" t="str">
        <f t="shared" ref="P416:P479" si="38">IFERROR(VLOOKUP($K416,$B$5:$H$1222,6,FALSE),"NO MATCH")</f>
        <v xml:space="preserve"> </v>
      </c>
      <c r="Q416" s="37" t="str">
        <f t="shared" ref="Q416:Q479" si="39">IFERROR(VLOOKUP($K416,$B$5:$H$1222,7,FALSE),"NO MATCH")</f>
        <v>SL</v>
      </c>
      <c r="R416" s="45">
        <v>18590</v>
      </c>
    </row>
    <row r="417" spans="2:18" x14ac:dyDescent="0.3">
      <c r="B417" s="40" t="s">
        <v>736</v>
      </c>
      <c r="C417" s="41" t="s">
        <v>1646</v>
      </c>
      <c r="D417" s="42">
        <v>9</v>
      </c>
      <c r="E417" s="36" t="s">
        <v>232</v>
      </c>
      <c r="F417" s="43" t="s">
        <v>348</v>
      </c>
      <c r="G417" s="44" t="s">
        <v>2450</v>
      </c>
      <c r="H417" s="44" t="s">
        <v>220</v>
      </c>
      <c r="I417" s="45">
        <v>53100</v>
      </c>
      <c r="K417" s="40" t="s">
        <v>733</v>
      </c>
      <c r="L417" s="41" t="s">
        <v>1554</v>
      </c>
      <c r="M417" s="35">
        <f t="shared" si="35"/>
        <v>5</v>
      </c>
      <c r="N417" s="46" t="str">
        <f t="shared" si="36"/>
        <v>1</v>
      </c>
      <c r="O417" s="46" t="str">
        <f t="shared" si="37"/>
        <v>C1</v>
      </c>
      <c r="P417" s="37" t="str">
        <f t="shared" si="38"/>
        <v xml:space="preserve"> </v>
      </c>
      <c r="Q417" s="37" t="str">
        <f t="shared" si="39"/>
        <v>SL</v>
      </c>
      <c r="R417" s="45">
        <v>50510</v>
      </c>
    </row>
    <row r="418" spans="2:18" x14ac:dyDescent="0.3">
      <c r="B418" s="40" t="s">
        <v>737</v>
      </c>
      <c r="C418" s="41" t="s">
        <v>1671</v>
      </c>
      <c r="D418" s="42">
        <v>10</v>
      </c>
      <c r="E418" s="36" t="s">
        <v>232</v>
      </c>
      <c r="F418" s="43" t="s">
        <v>348</v>
      </c>
      <c r="G418" s="44" t="s">
        <v>2450</v>
      </c>
      <c r="H418" s="44" t="s">
        <v>220</v>
      </c>
      <c r="I418" s="45">
        <v>53100</v>
      </c>
      <c r="K418" s="40" t="s">
        <v>734</v>
      </c>
      <c r="L418" s="41" t="s">
        <v>1597</v>
      </c>
      <c r="M418" s="35">
        <f t="shared" si="35"/>
        <v>7</v>
      </c>
      <c r="N418" s="46" t="str">
        <f t="shared" si="36"/>
        <v>1</v>
      </c>
      <c r="O418" s="46" t="str">
        <f t="shared" si="37"/>
        <v>C1</v>
      </c>
      <c r="P418" s="37" t="str">
        <f t="shared" si="38"/>
        <v xml:space="preserve"> </v>
      </c>
      <c r="Q418" s="37" t="str">
        <f t="shared" si="39"/>
        <v>SL</v>
      </c>
      <c r="R418" s="45">
        <v>53780</v>
      </c>
    </row>
    <row r="419" spans="2:18" x14ac:dyDescent="0.3">
      <c r="B419" s="40" t="s">
        <v>738</v>
      </c>
      <c r="C419" s="41" t="s">
        <v>1696</v>
      </c>
      <c r="D419" s="42">
        <v>12</v>
      </c>
      <c r="E419" s="36" t="s">
        <v>232</v>
      </c>
      <c r="F419" s="43" t="s">
        <v>348</v>
      </c>
      <c r="G419" s="44" t="s">
        <v>2450</v>
      </c>
      <c r="H419" s="44" t="s">
        <v>220</v>
      </c>
      <c r="I419" s="45">
        <v>204850</v>
      </c>
      <c r="K419" s="40" t="s">
        <v>735</v>
      </c>
      <c r="L419" s="41" t="s">
        <v>1621</v>
      </c>
      <c r="M419" s="35">
        <f t="shared" si="35"/>
        <v>8</v>
      </c>
      <c r="N419" s="46" t="str">
        <f t="shared" si="36"/>
        <v>1</v>
      </c>
      <c r="O419" s="46" t="str">
        <f t="shared" si="37"/>
        <v>C1</v>
      </c>
      <c r="P419" s="37" t="str">
        <f t="shared" si="38"/>
        <v xml:space="preserve"> </v>
      </c>
      <c r="Q419" s="37" t="str">
        <f t="shared" si="39"/>
        <v>SL</v>
      </c>
      <c r="R419" s="45">
        <v>46110</v>
      </c>
    </row>
    <row r="420" spans="2:18" x14ac:dyDescent="0.3">
      <c r="B420" s="40" t="s">
        <v>739</v>
      </c>
      <c r="C420" s="41" t="s">
        <v>1719</v>
      </c>
      <c r="D420" s="42">
        <v>13</v>
      </c>
      <c r="E420" s="36" t="s">
        <v>232</v>
      </c>
      <c r="F420" s="43" t="s">
        <v>348</v>
      </c>
      <c r="G420" s="44" t="s">
        <v>2450</v>
      </c>
      <c r="H420" s="44" t="s">
        <v>220</v>
      </c>
      <c r="I420" s="45">
        <v>149280</v>
      </c>
      <c r="K420" s="40" t="s">
        <v>736</v>
      </c>
      <c r="L420" s="41" t="s">
        <v>1646</v>
      </c>
      <c r="M420" s="35">
        <f t="shared" si="35"/>
        <v>9</v>
      </c>
      <c r="N420" s="46" t="str">
        <f t="shared" si="36"/>
        <v>1</v>
      </c>
      <c r="O420" s="46" t="str">
        <f t="shared" si="37"/>
        <v>C1</v>
      </c>
      <c r="P420" s="37" t="str">
        <f t="shared" si="38"/>
        <v xml:space="preserve"> </v>
      </c>
      <c r="Q420" s="37" t="str">
        <f t="shared" si="39"/>
        <v>SL</v>
      </c>
      <c r="R420" s="45">
        <v>54160</v>
      </c>
    </row>
    <row r="421" spans="2:18" x14ac:dyDescent="0.3">
      <c r="B421" s="40" t="s">
        <v>740</v>
      </c>
      <c r="C421" s="41" t="s">
        <v>1741</v>
      </c>
      <c r="D421" s="42">
        <v>14</v>
      </c>
      <c r="E421" s="36" t="s">
        <v>232</v>
      </c>
      <c r="F421" s="43" t="s">
        <v>348</v>
      </c>
      <c r="G421" s="44" t="s">
        <v>2450</v>
      </c>
      <c r="H421" s="44" t="s">
        <v>220</v>
      </c>
      <c r="I421" s="45">
        <v>95820</v>
      </c>
      <c r="K421" s="40" t="s">
        <v>737</v>
      </c>
      <c r="L421" s="41" t="s">
        <v>1671</v>
      </c>
      <c r="M421" s="35">
        <f t="shared" si="35"/>
        <v>10</v>
      </c>
      <c r="N421" s="46" t="str">
        <f t="shared" si="36"/>
        <v>1</v>
      </c>
      <c r="O421" s="46" t="str">
        <f t="shared" si="37"/>
        <v>C1</v>
      </c>
      <c r="P421" s="37" t="str">
        <f t="shared" si="38"/>
        <v xml:space="preserve"> </v>
      </c>
      <c r="Q421" s="37" t="str">
        <f t="shared" si="39"/>
        <v>SL</v>
      </c>
      <c r="R421" s="45">
        <v>54160</v>
      </c>
    </row>
    <row r="422" spans="2:18" x14ac:dyDescent="0.3">
      <c r="B422" s="40" t="s">
        <v>741</v>
      </c>
      <c r="C422" s="41" t="s">
        <v>1762</v>
      </c>
      <c r="D422" s="42">
        <v>16</v>
      </c>
      <c r="E422" s="36" t="s">
        <v>232</v>
      </c>
      <c r="F422" s="43" t="s">
        <v>348</v>
      </c>
      <c r="G422" s="44" t="s">
        <v>2450</v>
      </c>
      <c r="H422" s="44" t="s">
        <v>220</v>
      </c>
      <c r="I422" s="45">
        <v>79550</v>
      </c>
      <c r="K422" s="40" t="s">
        <v>738</v>
      </c>
      <c r="L422" s="41" t="s">
        <v>1696</v>
      </c>
      <c r="M422" s="35">
        <f t="shared" si="35"/>
        <v>12</v>
      </c>
      <c r="N422" s="46" t="str">
        <f t="shared" si="36"/>
        <v>1</v>
      </c>
      <c r="O422" s="46" t="str">
        <f t="shared" si="37"/>
        <v>C1</v>
      </c>
      <c r="P422" s="37" t="str">
        <f t="shared" si="38"/>
        <v xml:space="preserve"> </v>
      </c>
      <c r="Q422" s="37" t="str">
        <f t="shared" si="39"/>
        <v>SL</v>
      </c>
      <c r="R422" s="45">
        <v>208950</v>
      </c>
    </row>
    <row r="423" spans="2:18" x14ac:dyDescent="0.3">
      <c r="B423" s="40" t="s">
        <v>742</v>
      </c>
      <c r="C423" s="41" t="s">
        <v>1783</v>
      </c>
      <c r="D423" s="42">
        <v>17</v>
      </c>
      <c r="E423" s="36" t="s">
        <v>232</v>
      </c>
      <c r="F423" s="43" t="s">
        <v>348</v>
      </c>
      <c r="G423" s="44" t="s">
        <v>2450</v>
      </c>
      <c r="H423" s="44" t="s">
        <v>220</v>
      </c>
      <c r="I423" s="45">
        <v>52730</v>
      </c>
      <c r="K423" s="40" t="s">
        <v>739</v>
      </c>
      <c r="L423" s="41" t="s">
        <v>1719</v>
      </c>
      <c r="M423" s="35">
        <f t="shared" si="35"/>
        <v>13</v>
      </c>
      <c r="N423" s="46" t="str">
        <f t="shared" si="36"/>
        <v>1</v>
      </c>
      <c r="O423" s="46" t="str">
        <f t="shared" si="37"/>
        <v>C1</v>
      </c>
      <c r="P423" s="37" t="str">
        <f t="shared" si="38"/>
        <v xml:space="preserve"> </v>
      </c>
      <c r="Q423" s="37" t="str">
        <f t="shared" si="39"/>
        <v>SL</v>
      </c>
      <c r="R423" s="45">
        <v>152270</v>
      </c>
    </row>
    <row r="424" spans="2:18" x14ac:dyDescent="0.3">
      <c r="B424" s="40" t="s">
        <v>743</v>
      </c>
      <c r="C424" s="41" t="s">
        <v>1804</v>
      </c>
      <c r="D424" s="42">
        <v>18</v>
      </c>
      <c r="E424" s="36" t="s">
        <v>232</v>
      </c>
      <c r="F424" s="43" t="s">
        <v>348</v>
      </c>
      <c r="G424" s="44" t="s">
        <v>2450</v>
      </c>
      <c r="H424" s="44" t="s">
        <v>220</v>
      </c>
      <c r="I424" s="45">
        <v>489530</v>
      </c>
      <c r="K424" s="40" t="s">
        <v>740</v>
      </c>
      <c r="L424" s="41" t="s">
        <v>1741</v>
      </c>
      <c r="M424" s="35">
        <f t="shared" si="35"/>
        <v>14</v>
      </c>
      <c r="N424" s="46" t="str">
        <f t="shared" si="36"/>
        <v>1</v>
      </c>
      <c r="O424" s="46" t="str">
        <f t="shared" si="37"/>
        <v>C1</v>
      </c>
      <c r="P424" s="37" t="str">
        <f t="shared" si="38"/>
        <v xml:space="preserve"> </v>
      </c>
      <c r="Q424" s="37" t="str">
        <f t="shared" si="39"/>
        <v>SL</v>
      </c>
      <c r="R424" s="45">
        <v>97740</v>
      </c>
    </row>
    <row r="425" spans="2:18" x14ac:dyDescent="0.3">
      <c r="B425" s="40" t="s">
        <v>744</v>
      </c>
      <c r="C425" s="41" t="s">
        <v>745</v>
      </c>
      <c r="D425" s="42" t="s">
        <v>2450</v>
      </c>
      <c r="E425" s="36" t="s">
        <v>232</v>
      </c>
      <c r="F425" s="43" t="s">
        <v>233</v>
      </c>
      <c r="G425" s="44" t="s">
        <v>2450</v>
      </c>
      <c r="H425" s="44" t="s">
        <v>220</v>
      </c>
      <c r="I425" s="45">
        <v>-2560</v>
      </c>
      <c r="K425" s="40" t="s">
        <v>741</v>
      </c>
      <c r="L425" s="41" t="s">
        <v>1762</v>
      </c>
      <c r="M425" s="35">
        <f t="shared" si="35"/>
        <v>16</v>
      </c>
      <c r="N425" s="46" t="str">
        <f t="shared" si="36"/>
        <v>1</v>
      </c>
      <c r="O425" s="46" t="str">
        <f t="shared" si="37"/>
        <v>C1</v>
      </c>
      <c r="P425" s="37" t="str">
        <f t="shared" si="38"/>
        <v xml:space="preserve"> </v>
      </c>
      <c r="Q425" s="37" t="str">
        <f t="shared" si="39"/>
        <v>SL</v>
      </c>
      <c r="R425" s="45">
        <v>81140</v>
      </c>
    </row>
    <row r="426" spans="2:18" x14ac:dyDescent="0.3">
      <c r="B426" s="40" t="s">
        <v>746</v>
      </c>
      <c r="C426" s="41" t="s">
        <v>747</v>
      </c>
      <c r="D426" s="42" t="s">
        <v>2450</v>
      </c>
      <c r="E426" s="36" t="s">
        <v>232</v>
      </c>
      <c r="F426" s="43" t="s">
        <v>233</v>
      </c>
      <c r="G426" s="44" t="s">
        <v>2450</v>
      </c>
      <c r="H426" s="44" t="s">
        <v>220</v>
      </c>
      <c r="I426" s="45">
        <v>36440</v>
      </c>
      <c r="K426" s="40" t="s">
        <v>742</v>
      </c>
      <c r="L426" s="41" t="s">
        <v>1783</v>
      </c>
      <c r="M426" s="35">
        <f t="shared" si="35"/>
        <v>17</v>
      </c>
      <c r="N426" s="46" t="str">
        <f t="shared" si="36"/>
        <v>1</v>
      </c>
      <c r="O426" s="46" t="str">
        <f t="shared" si="37"/>
        <v>C1</v>
      </c>
      <c r="P426" s="37" t="str">
        <f t="shared" si="38"/>
        <v xml:space="preserve"> </v>
      </c>
      <c r="Q426" s="37" t="str">
        <f t="shared" si="39"/>
        <v>SL</v>
      </c>
      <c r="R426" s="45">
        <v>53780</v>
      </c>
    </row>
    <row r="427" spans="2:18" x14ac:dyDescent="0.3">
      <c r="B427" s="40" t="s">
        <v>748</v>
      </c>
      <c r="C427" s="41" t="s">
        <v>1533</v>
      </c>
      <c r="D427" s="42">
        <v>4</v>
      </c>
      <c r="E427" s="36" t="s">
        <v>232</v>
      </c>
      <c r="F427" s="43" t="s">
        <v>348</v>
      </c>
      <c r="G427" s="44" t="s">
        <v>2450</v>
      </c>
      <c r="H427" s="44" t="s">
        <v>220</v>
      </c>
      <c r="I427" s="45">
        <v>430</v>
      </c>
      <c r="K427" s="40" t="s">
        <v>743</v>
      </c>
      <c r="L427" s="41" t="s">
        <v>1804</v>
      </c>
      <c r="M427" s="35">
        <f t="shared" si="35"/>
        <v>18</v>
      </c>
      <c r="N427" s="46" t="str">
        <f t="shared" si="36"/>
        <v>1</v>
      </c>
      <c r="O427" s="46" t="str">
        <f t="shared" si="37"/>
        <v>C1</v>
      </c>
      <c r="P427" s="37" t="str">
        <f t="shared" si="38"/>
        <v xml:space="preserve"> </v>
      </c>
      <c r="Q427" s="37" t="str">
        <f t="shared" si="39"/>
        <v>SL</v>
      </c>
      <c r="R427" s="45">
        <v>499320</v>
      </c>
    </row>
    <row r="428" spans="2:18" x14ac:dyDescent="0.3">
      <c r="B428" s="40" t="s">
        <v>749</v>
      </c>
      <c r="C428" s="41" t="s">
        <v>1555</v>
      </c>
      <c r="D428" s="42">
        <v>5</v>
      </c>
      <c r="E428" s="36" t="s">
        <v>232</v>
      </c>
      <c r="F428" s="43" t="s">
        <v>348</v>
      </c>
      <c r="G428" s="44" t="s">
        <v>2450</v>
      </c>
      <c r="H428" s="44" t="s">
        <v>220</v>
      </c>
      <c r="I428" s="45">
        <v>640</v>
      </c>
      <c r="K428" s="40" t="s">
        <v>744</v>
      </c>
      <c r="L428" s="41" t="s">
        <v>745</v>
      </c>
      <c r="M428" s="35" t="str">
        <f t="shared" si="35"/>
        <v xml:space="preserve"> </v>
      </c>
      <c r="N428" s="46" t="str">
        <f t="shared" si="36"/>
        <v>1</v>
      </c>
      <c r="O428" s="46" t="str">
        <f t="shared" si="37"/>
        <v>G1</v>
      </c>
      <c r="P428" s="37" t="str">
        <f t="shared" si="38"/>
        <v xml:space="preserve"> </v>
      </c>
      <c r="Q428" s="37" t="str">
        <f t="shared" si="39"/>
        <v>SL</v>
      </c>
      <c r="R428" s="45">
        <v>-2610</v>
      </c>
    </row>
    <row r="429" spans="2:18" x14ac:dyDescent="0.3">
      <c r="B429" s="40" t="s">
        <v>750</v>
      </c>
      <c r="C429" s="41" t="s">
        <v>1598</v>
      </c>
      <c r="D429" s="42">
        <v>7</v>
      </c>
      <c r="E429" s="36" t="s">
        <v>232</v>
      </c>
      <c r="F429" s="43" t="s">
        <v>348</v>
      </c>
      <c r="G429" s="44" t="s">
        <v>2450</v>
      </c>
      <c r="H429" s="44" t="s">
        <v>220</v>
      </c>
      <c r="I429" s="45">
        <v>2140</v>
      </c>
      <c r="K429" s="40" t="s">
        <v>746</v>
      </c>
      <c r="L429" s="41" t="s">
        <v>747</v>
      </c>
      <c r="M429" s="35" t="str">
        <f t="shared" si="35"/>
        <v xml:space="preserve"> </v>
      </c>
      <c r="N429" s="46" t="str">
        <f t="shared" si="36"/>
        <v>1</v>
      </c>
      <c r="O429" s="46" t="str">
        <f t="shared" si="37"/>
        <v>G1</v>
      </c>
      <c r="P429" s="37" t="str">
        <f t="shared" si="38"/>
        <v xml:space="preserve"> </v>
      </c>
      <c r="Q429" s="37" t="str">
        <f t="shared" si="39"/>
        <v>SL</v>
      </c>
      <c r="R429" s="45">
        <v>37170</v>
      </c>
    </row>
    <row r="430" spans="2:18" x14ac:dyDescent="0.3">
      <c r="B430" s="40" t="s">
        <v>751</v>
      </c>
      <c r="C430" s="41" t="s">
        <v>1622</v>
      </c>
      <c r="D430" s="42">
        <v>8</v>
      </c>
      <c r="E430" s="36" t="s">
        <v>232</v>
      </c>
      <c r="F430" s="43" t="s">
        <v>348</v>
      </c>
      <c r="G430" s="44" t="s">
        <v>2450</v>
      </c>
      <c r="H430" s="44" t="s">
        <v>220</v>
      </c>
      <c r="I430" s="45">
        <v>6110</v>
      </c>
      <c r="K430" s="40" t="s">
        <v>748</v>
      </c>
      <c r="L430" s="41" t="s">
        <v>1533</v>
      </c>
      <c r="M430" s="35">
        <f t="shared" si="35"/>
        <v>4</v>
      </c>
      <c r="N430" s="46" t="str">
        <f t="shared" si="36"/>
        <v>1</v>
      </c>
      <c r="O430" s="46" t="str">
        <f t="shared" si="37"/>
        <v>C1</v>
      </c>
      <c r="P430" s="37" t="str">
        <f t="shared" si="38"/>
        <v xml:space="preserve"> </v>
      </c>
      <c r="Q430" s="37" t="str">
        <f t="shared" si="39"/>
        <v>SL</v>
      </c>
      <c r="R430" s="45">
        <v>440</v>
      </c>
    </row>
    <row r="431" spans="2:18" x14ac:dyDescent="0.3">
      <c r="B431" s="40" t="s">
        <v>752</v>
      </c>
      <c r="C431" s="41" t="s">
        <v>1647</v>
      </c>
      <c r="D431" s="42">
        <v>9</v>
      </c>
      <c r="E431" s="36" t="s">
        <v>232</v>
      </c>
      <c r="F431" s="43" t="s">
        <v>348</v>
      </c>
      <c r="G431" s="44" t="s">
        <v>2450</v>
      </c>
      <c r="H431" s="44" t="s">
        <v>220</v>
      </c>
      <c r="I431" s="45">
        <v>4850</v>
      </c>
      <c r="K431" s="40" t="s">
        <v>749</v>
      </c>
      <c r="L431" s="41" t="s">
        <v>1555</v>
      </c>
      <c r="M431" s="35">
        <f t="shared" si="35"/>
        <v>5</v>
      </c>
      <c r="N431" s="46" t="str">
        <f t="shared" si="36"/>
        <v>1</v>
      </c>
      <c r="O431" s="46" t="str">
        <f t="shared" si="37"/>
        <v>C1</v>
      </c>
      <c r="P431" s="37" t="str">
        <f t="shared" si="38"/>
        <v xml:space="preserve"> </v>
      </c>
      <c r="Q431" s="37" t="str">
        <f t="shared" si="39"/>
        <v>SL</v>
      </c>
      <c r="R431" s="45">
        <v>650</v>
      </c>
    </row>
    <row r="432" spans="2:18" x14ac:dyDescent="0.3">
      <c r="B432" s="40" t="s">
        <v>753</v>
      </c>
      <c r="C432" s="41" t="s">
        <v>1763</v>
      </c>
      <c r="D432" s="42">
        <v>16</v>
      </c>
      <c r="E432" s="36" t="s">
        <v>232</v>
      </c>
      <c r="F432" s="43" t="s">
        <v>348</v>
      </c>
      <c r="G432" s="44" t="s">
        <v>2450</v>
      </c>
      <c r="H432" s="44" t="s">
        <v>220</v>
      </c>
      <c r="I432" s="45">
        <v>6510</v>
      </c>
      <c r="K432" s="40" t="s">
        <v>750</v>
      </c>
      <c r="L432" s="41" t="s">
        <v>1598</v>
      </c>
      <c r="M432" s="35">
        <f t="shared" si="35"/>
        <v>7</v>
      </c>
      <c r="N432" s="46" t="str">
        <f t="shared" si="36"/>
        <v>1</v>
      </c>
      <c r="O432" s="46" t="str">
        <f t="shared" si="37"/>
        <v>C1</v>
      </c>
      <c r="P432" s="37" t="str">
        <f t="shared" si="38"/>
        <v xml:space="preserve"> </v>
      </c>
      <c r="Q432" s="37" t="str">
        <f t="shared" si="39"/>
        <v>SL</v>
      </c>
      <c r="R432" s="45">
        <v>2180</v>
      </c>
    </row>
    <row r="433" spans="2:18" x14ac:dyDescent="0.3">
      <c r="B433" s="40" t="s">
        <v>754</v>
      </c>
      <c r="C433" s="41" t="s">
        <v>1784</v>
      </c>
      <c r="D433" s="42">
        <v>17</v>
      </c>
      <c r="E433" s="36" t="s">
        <v>232</v>
      </c>
      <c r="F433" s="43" t="s">
        <v>348</v>
      </c>
      <c r="G433" s="44" t="s">
        <v>2450</v>
      </c>
      <c r="H433" s="44" t="s">
        <v>220</v>
      </c>
      <c r="I433" s="45">
        <v>2820</v>
      </c>
      <c r="K433" s="40" t="s">
        <v>751</v>
      </c>
      <c r="L433" s="41" t="s">
        <v>1622</v>
      </c>
      <c r="M433" s="35">
        <f t="shared" si="35"/>
        <v>8</v>
      </c>
      <c r="N433" s="46" t="str">
        <f t="shared" si="36"/>
        <v>1</v>
      </c>
      <c r="O433" s="46" t="str">
        <f t="shared" si="37"/>
        <v>C1</v>
      </c>
      <c r="P433" s="37" t="str">
        <f t="shared" si="38"/>
        <v xml:space="preserve"> </v>
      </c>
      <c r="Q433" s="37" t="str">
        <f t="shared" si="39"/>
        <v>SL</v>
      </c>
      <c r="R433" s="45">
        <v>6230</v>
      </c>
    </row>
    <row r="434" spans="2:18" x14ac:dyDescent="0.3">
      <c r="B434" s="40" t="s">
        <v>755</v>
      </c>
      <c r="C434" s="41" t="s">
        <v>347</v>
      </c>
      <c r="D434" s="42" t="s">
        <v>2450</v>
      </c>
      <c r="E434" s="36" t="s">
        <v>232</v>
      </c>
      <c r="F434" s="43" t="s">
        <v>233</v>
      </c>
      <c r="G434" s="44" t="s">
        <v>2450</v>
      </c>
      <c r="H434" s="44" t="s">
        <v>220</v>
      </c>
      <c r="I434" s="45">
        <v>8020</v>
      </c>
      <c r="K434" s="40" t="s">
        <v>752</v>
      </c>
      <c r="L434" s="41" t="s">
        <v>1647</v>
      </c>
      <c r="M434" s="35">
        <f t="shared" si="35"/>
        <v>9</v>
      </c>
      <c r="N434" s="46" t="str">
        <f t="shared" si="36"/>
        <v>1</v>
      </c>
      <c r="O434" s="46" t="str">
        <f t="shared" si="37"/>
        <v>C1</v>
      </c>
      <c r="P434" s="37" t="str">
        <f t="shared" si="38"/>
        <v xml:space="preserve"> </v>
      </c>
      <c r="Q434" s="37" t="str">
        <f t="shared" si="39"/>
        <v>SL</v>
      </c>
      <c r="R434" s="45">
        <v>4950</v>
      </c>
    </row>
    <row r="435" spans="2:18" x14ac:dyDescent="0.3">
      <c r="B435" s="40" t="s">
        <v>756</v>
      </c>
      <c r="C435" s="41" t="s">
        <v>1510</v>
      </c>
      <c r="D435" s="42">
        <v>3</v>
      </c>
      <c r="E435" s="36" t="s">
        <v>232</v>
      </c>
      <c r="F435" s="43" t="s">
        <v>348</v>
      </c>
      <c r="G435" s="44" t="s">
        <v>2450</v>
      </c>
      <c r="H435" s="44" t="s">
        <v>220</v>
      </c>
      <c r="I435" s="45">
        <v>4430</v>
      </c>
      <c r="K435" s="40" t="s">
        <v>753</v>
      </c>
      <c r="L435" s="41" t="s">
        <v>1763</v>
      </c>
      <c r="M435" s="35">
        <f t="shared" si="35"/>
        <v>16</v>
      </c>
      <c r="N435" s="46" t="str">
        <f t="shared" si="36"/>
        <v>1</v>
      </c>
      <c r="O435" s="46" t="str">
        <f t="shared" si="37"/>
        <v>C1</v>
      </c>
      <c r="P435" s="37" t="str">
        <f t="shared" si="38"/>
        <v xml:space="preserve"> </v>
      </c>
      <c r="Q435" s="37" t="str">
        <f t="shared" si="39"/>
        <v>SL</v>
      </c>
      <c r="R435" s="45">
        <v>6640</v>
      </c>
    </row>
    <row r="436" spans="2:18" x14ac:dyDescent="0.3">
      <c r="B436" s="40" t="s">
        <v>757</v>
      </c>
      <c r="C436" s="41" t="s">
        <v>1623</v>
      </c>
      <c r="D436" s="42">
        <v>8</v>
      </c>
      <c r="E436" s="36" t="s">
        <v>232</v>
      </c>
      <c r="F436" s="43" t="s">
        <v>348</v>
      </c>
      <c r="G436" s="44" t="s">
        <v>2450</v>
      </c>
      <c r="H436" s="44" t="s">
        <v>220</v>
      </c>
      <c r="I436" s="45">
        <v>1400</v>
      </c>
      <c r="K436" s="40" t="s">
        <v>754</v>
      </c>
      <c r="L436" s="41" t="s">
        <v>1784</v>
      </c>
      <c r="M436" s="35">
        <f t="shared" si="35"/>
        <v>17</v>
      </c>
      <c r="N436" s="46" t="str">
        <f t="shared" si="36"/>
        <v>1</v>
      </c>
      <c r="O436" s="46" t="str">
        <f t="shared" si="37"/>
        <v>C1</v>
      </c>
      <c r="P436" s="37" t="str">
        <f t="shared" si="38"/>
        <v xml:space="preserve"> </v>
      </c>
      <c r="Q436" s="37" t="str">
        <f t="shared" si="39"/>
        <v>SL</v>
      </c>
      <c r="R436" s="45">
        <v>2880</v>
      </c>
    </row>
    <row r="437" spans="2:18" x14ac:dyDescent="0.3">
      <c r="B437" s="40" t="s">
        <v>758</v>
      </c>
      <c r="C437" s="41" t="s">
        <v>1672</v>
      </c>
      <c r="D437" s="42">
        <v>10</v>
      </c>
      <c r="E437" s="36" t="s">
        <v>232</v>
      </c>
      <c r="F437" s="43" t="s">
        <v>348</v>
      </c>
      <c r="G437" s="44" t="s">
        <v>2450</v>
      </c>
      <c r="H437" s="44" t="s">
        <v>220</v>
      </c>
      <c r="I437" s="45">
        <v>1050</v>
      </c>
      <c r="K437" s="40" t="s">
        <v>755</v>
      </c>
      <c r="L437" s="41" t="s">
        <v>347</v>
      </c>
      <c r="M437" s="35" t="str">
        <f t="shared" si="35"/>
        <v xml:space="preserve"> </v>
      </c>
      <c r="N437" s="46" t="str">
        <f t="shared" si="36"/>
        <v>1</v>
      </c>
      <c r="O437" s="46" t="str">
        <f t="shared" si="37"/>
        <v>G1</v>
      </c>
      <c r="P437" s="37" t="str">
        <f t="shared" si="38"/>
        <v xml:space="preserve"> </v>
      </c>
      <c r="Q437" s="37" t="str">
        <f t="shared" si="39"/>
        <v>SL</v>
      </c>
      <c r="R437" s="45">
        <v>8180</v>
      </c>
    </row>
    <row r="438" spans="2:18" x14ac:dyDescent="0.3">
      <c r="B438" s="40" t="s">
        <v>759</v>
      </c>
      <c r="C438" s="41" t="s">
        <v>1785</v>
      </c>
      <c r="D438" s="42">
        <v>17</v>
      </c>
      <c r="E438" s="36" t="s">
        <v>232</v>
      </c>
      <c r="F438" s="43" t="s">
        <v>348</v>
      </c>
      <c r="G438" s="44" t="s">
        <v>2450</v>
      </c>
      <c r="H438" s="44" t="s">
        <v>220</v>
      </c>
      <c r="I438" s="45">
        <v>860</v>
      </c>
      <c r="K438" s="40" t="s">
        <v>756</v>
      </c>
      <c r="L438" s="41" t="s">
        <v>1510</v>
      </c>
      <c r="M438" s="35">
        <f t="shared" si="35"/>
        <v>3</v>
      </c>
      <c r="N438" s="46" t="str">
        <f t="shared" si="36"/>
        <v>1</v>
      </c>
      <c r="O438" s="46" t="str">
        <f t="shared" si="37"/>
        <v>C1</v>
      </c>
      <c r="P438" s="37" t="str">
        <f t="shared" si="38"/>
        <v xml:space="preserve"> </v>
      </c>
      <c r="Q438" s="37" t="str">
        <f t="shared" si="39"/>
        <v>SL</v>
      </c>
      <c r="R438" s="45">
        <v>4520</v>
      </c>
    </row>
    <row r="439" spans="2:18" x14ac:dyDescent="0.3">
      <c r="B439" s="40" t="s">
        <v>760</v>
      </c>
      <c r="C439" s="41" t="s">
        <v>1805</v>
      </c>
      <c r="D439" s="42">
        <v>18</v>
      </c>
      <c r="E439" s="36" t="s">
        <v>232</v>
      </c>
      <c r="F439" s="43" t="s">
        <v>348</v>
      </c>
      <c r="G439" s="44" t="s">
        <v>2450</v>
      </c>
      <c r="H439" s="44" t="s">
        <v>220</v>
      </c>
      <c r="I439" s="45">
        <v>7000</v>
      </c>
      <c r="K439" s="40" t="s">
        <v>757</v>
      </c>
      <c r="L439" s="41" t="s">
        <v>1623</v>
      </c>
      <c r="M439" s="35">
        <f t="shared" si="35"/>
        <v>8</v>
      </c>
      <c r="N439" s="46" t="str">
        <f t="shared" si="36"/>
        <v>1</v>
      </c>
      <c r="O439" s="46" t="str">
        <f t="shared" si="37"/>
        <v>C1</v>
      </c>
      <c r="P439" s="37" t="str">
        <f t="shared" si="38"/>
        <v xml:space="preserve"> </v>
      </c>
      <c r="Q439" s="37" t="str">
        <f t="shared" si="39"/>
        <v>SL</v>
      </c>
      <c r="R439" s="45">
        <v>1430</v>
      </c>
    </row>
    <row r="440" spans="2:18" x14ac:dyDescent="0.3">
      <c r="B440" s="40" t="s">
        <v>761</v>
      </c>
      <c r="C440" s="41" t="s">
        <v>762</v>
      </c>
      <c r="D440" s="42" t="s">
        <v>2450</v>
      </c>
      <c r="E440" s="36" t="s">
        <v>232</v>
      </c>
      <c r="F440" s="43" t="s">
        <v>233</v>
      </c>
      <c r="G440" s="44" t="s">
        <v>2450</v>
      </c>
      <c r="H440" s="44" t="s">
        <v>220</v>
      </c>
      <c r="I440" s="45">
        <v>10770</v>
      </c>
      <c r="K440" s="40" t="s">
        <v>758</v>
      </c>
      <c r="L440" s="41" t="s">
        <v>1672</v>
      </c>
      <c r="M440" s="35">
        <f t="shared" si="35"/>
        <v>10</v>
      </c>
      <c r="N440" s="46" t="str">
        <f t="shared" si="36"/>
        <v>1</v>
      </c>
      <c r="O440" s="46" t="str">
        <f t="shared" si="37"/>
        <v>C1</v>
      </c>
      <c r="P440" s="37" t="str">
        <f t="shared" si="38"/>
        <v xml:space="preserve"> </v>
      </c>
      <c r="Q440" s="37" t="str">
        <f t="shared" si="39"/>
        <v>SL</v>
      </c>
      <c r="R440" s="45">
        <v>1070</v>
      </c>
    </row>
    <row r="441" spans="2:18" x14ac:dyDescent="0.3">
      <c r="B441" s="40" t="s">
        <v>763</v>
      </c>
      <c r="C441" s="41" t="s">
        <v>764</v>
      </c>
      <c r="D441" s="42" t="s">
        <v>2450</v>
      </c>
      <c r="E441" s="36" t="s">
        <v>232</v>
      </c>
      <c r="F441" s="43" t="s">
        <v>233</v>
      </c>
      <c r="G441" s="44" t="s">
        <v>2450</v>
      </c>
      <c r="H441" s="44" t="s">
        <v>220</v>
      </c>
      <c r="I441" s="45">
        <v>82450</v>
      </c>
      <c r="K441" s="40" t="s">
        <v>759</v>
      </c>
      <c r="L441" s="41" t="s">
        <v>1785</v>
      </c>
      <c r="M441" s="35">
        <f t="shared" si="35"/>
        <v>17</v>
      </c>
      <c r="N441" s="46" t="str">
        <f t="shared" si="36"/>
        <v>1</v>
      </c>
      <c r="O441" s="46" t="str">
        <f t="shared" si="37"/>
        <v>C1</v>
      </c>
      <c r="P441" s="37" t="str">
        <f t="shared" si="38"/>
        <v xml:space="preserve"> </v>
      </c>
      <c r="Q441" s="37" t="str">
        <f t="shared" si="39"/>
        <v>SL</v>
      </c>
      <c r="R441" s="45">
        <v>880</v>
      </c>
    </row>
    <row r="442" spans="2:18" x14ac:dyDescent="0.3">
      <c r="B442" s="40" t="s">
        <v>765</v>
      </c>
      <c r="C442" s="41" t="s">
        <v>362</v>
      </c>
      <c r="D442" s="42" t="s">
        <v>2450</v>
      </c>
      <c r="E442" s="36" t="s">
        <v>232</v>
      </c>
      <c r="F442" s="43" t="s">
        <v>233</v>
      </c>
      <c r="G442" s="44" t="s">
        <v>2450</v>
      </c>
      <c r="H442" s="44" t="s">
        <v>220</v>
      </c>
      <c r="I442" s="45">
        <v>22750</v>
      </c>
      <c r="K442" s="40" t="s">
        <v>760</v>
      </c>
      <c r="L442" s="41" t="s">
        <v>1805</v>
      </c>
      <c r="M442" s="35">
        <f t="shared" si="35"/>
        <v>18</v>
      </c>
      <c r="N442" s="46" t="str">
        <f t="shared" si="36"/>
        <v>1</v>
      </c>
      <c r="O442" s="46" t="str">
        <f t="shared" si="37"/>
        <v>C1</v>
      </c>
      <c r="P442" s="37" t="str">
        <f t="shared" si="38"/>
        <v xml:space="preserve"> </v>
      </c>
      <c r="Q442" s="37" t="str">
        <f t="shared" si="39"/>
        <v>SL</v>
      </c>
      <c r="R442" s="45">
        <v>7140</v>
      </c>
    </row>
    <row r="443" spans="2:18" x14ac:dyDescent="0.3">
      <c r="B443" s="40" t="s">
        <v>766</v>
      </c>
      <c r="C443" s="41" t="s">
        <v>767</v>
      </c>
      <c r="D443" s="42" t="s">
        <v>2450</v>
      </c>
      <c r="E443" s="36" t="s">
        <v>232</v>
      </c>
      <c r="F443" s="43" t="s">
        <v>233</v>
      </c>
      <c r="G443" s="44" t="s">
        <v>2450</v>
      </c>
      <c r="H443" s="44" t="s">
        <v>220</v>
      </c>
      <c r="I443" s="45">
        <v>5000</v>
      </c>
      <c r="K443" s="40" t="s">
        <v>761</v>
      </c>
      <c r="L443" s="41" t="s">
        <v>762</v>
      </c>
      <c r="M443" s="35" t="str">
        <f t="shared" si="35"/>
        <v xml:space="preserve"> </v>
      </c>
      <c r="N443" s="46" t="str">
        <f t="shared" si="36"/>
        <v>1</v>
      </c>
      <c r="O443" s="46" t="str">
        <f t="shared" si="37"/>
        <v>G1</v>
      </c>
      <c r="P443" s="37" t="str">
        <f t="shared" si="38"/>
        <v xml:space="preserve"> </v>
      </c>
      <c r="Q443" s="37" t="str">
        <f t="shared" si="39"/>
        <v>SL</v>
      </c>
      <c r="R443" s="45">
        <v>10990</v>
      </c>
    </row>
    <row r="444" spans="2:18" x14ac:dyDescent="0.3">
      <c r="B444" s="40" t="s">
        <v>768</v>
      </c>
      <c r="C444" s="41" t="s">
        <v>365</v>
      </c>
      <c r="D444" s="42" t="s">
        <v>2450</v>
      </c>
      <c r="E444" s="36" t="s">
        <v>232</v>
      </c>
      <c r="F444" s="43" t="s">
        <v>537</v>
      </c>
      <c r="G444" s="44" t="s">
        <v>2450</v>
      </c>
      <c r="H444" s="44" t="s">
        <v>220</v>
      </c>
      <c r="I444" s="45">
        <v>62020</v>
      </c>
      <c r="K444" s="40" t="s">
        <v>763</v>
      </c>
      <c r="L444" s="41" t="s">
        <v>764</v>
      </c>
      <c r="M444" s="35" t="str">
        <f t="shared" si="35"/>
        <v xml:space="preserve"> </v>
      </c>
      <c r="N444" s="46" t="str">
        <f t="shared" si="36"/>
        <v>1</v>
      </c>
      <c r="O444" s="46" t="str">
        <f t="shared" si="37"/>
        <v>G1</v>
      </c>
      <c r="P444" s="37" t="str">
        <f t="shared" si="38"/>
        <v xml:space="preserve"> </v>
      </c>
      <c r="Q444" s="37" t="str">
        <f t="shared" si="39"/>
        <v>SL</v>
      </c>
      <c r="R444" s="45">
        <v>84100</v>
      </c>
    </row>
    <row r="445" spans="2:18" x14ac:dyDescent="0.3">
      <c r="B445" s="40" t="s">
        <v>769</v>
      </c>
      <c r="C445" s="41" t="s">
        <v>1673</v>
      </c>
      <c r="D445" s="42">
        <v>10</v>
      </c>
      <c r="E445" s="36" t="s">
        <v>232</v>
      </c>
      <c r="F445" s="43" t="s">
        <v>348</v>
      </c>
      <c r="G445" s="44" t="s">
        <v>2450</v>
      </c>
      <c r="H445" s="44" t="s">
        <v>220</v>
      </c>
      <c r="I445" s="45">
        <v>2320</v>
      </c>
      <c r="K445" s="40" t="s">
        <v>765</v>
      </c>
      <c r="L445" s="41" t="s">
        <v>362</v>
      </c>
      <c r="M445" s="35" t="str">
        <f t="shared" si="35"/>
        <v xml:space="preserve"> </v>
      </c>
      <c r="N445" s="46" t="str">
        <f t="shared" si="36"/>
        <v>1</v>
      </c>
      <c r="O445" s="46" t="str">
        <f t="shared" si="37"/>
        <v>G1</v>
      </c>
      <c r="P445" s="37" t="str">
        <f t="shared" si="38"/>
        <v xml:space="preserve"> </v>
      </c>
      <c r="Q445" s="37" t="str">
        <f t="shared" si="39"/>
        <v>SL</v>
      </c>
      <c r="R445" s="45">
        <v>23210</v>
      </c>
    </row>
    <row r="446" spans="2:18" x14ac:dyDescent="0.3">
      <c r="B446" s="40" t="s">
        <v>770</v>
      </c>
      <c r="C446" s="41" t="s">
        <v>771</v>
      </c>
      <c r="D446" s="42" t="s">
        <v>2450</v>
      </c>
      <c r="E446" s="36" t="s">
        <v>232</v>
      </c>
      <c r="F446" s="43" t="s">
        <v>233</v>
      </c>
      <c r="G446" s="44" t="s">
        <v>2450</v>
      </c>
      <c r="H446" s="44" t="s">
        <v>220</v>
      </c>
      <c r="I446" s="45">
        <v>1670</v>
      </c>
      <c r="K446" s="40" t="s">
        <v>766</v>
      </c>
      <c r="L446" s="41" t="s">
        <v>767</v>
      </c>
      <c r="M446" s="35" t="str">
        <f t="shared" si="35"/>
        <v xml:space="preserve"> </v>
      </c>
      <c r="N446" s="46" t="str">
        <f t="shared" si="36"/>
        <v>1</v>
      </c>
      <c r="O446" s="46" t="str">
        <f t="shared" si="37"/>
        <v>G1</v>
      </c>
      <c r="P446" s="37" t="str">
        <f t="shared" si="38"/>
        <v xml:space="preserve"> </v>
      </c>
      <c r="Q446" s="37" t="str">
        <f t="shared" si="39"/>
        <v>SL</v>
      </c>
      <c r="R446" s="45">
        <v>5100</v>
      </c>
    </row>
    <row r="447" spans="2:18" x14ac:dyDescent="0.3">
      <c r="B447" s="40" t="s">
        <v>772</v>
      </c>
      <c r="C447" s="41" t="s">
        <v>239</v>
      </c>
      <c r="D447" s="42" t="s">
        <v>2450</v>
      </c>
      <c r="E447" s="36" t="s">
        <v>232</v>
      </c>
      <c r="F447" s="43" t="s">
        <v>233</v>
      </c>
      <c r="G447" s="44" t="s">
        <v>2450</v>
      </c>
      <c r="H447" s="44" t="s">
        <v>220</v>
      </c>
      <c r="I447" s="45">
        <v>6360</v>
      </c>
      <c r="K447" s="40" t="s">
        <v>768</v>
      </c>
      <c r="L447" s="41" t="s">
        <v>365</v>
      </c>
      <c r="M447" s="35" t="str">
        <f t="shared" si="35"/>
        <v xml:space="preserve"> </v>
      </c>
      <c r="N447" s="46" t="str">
        <f t="shared" si="36"/>
        <v>1</v>
      </c>
      <c r="O447" s="46" t="str">
        <f t="shared" si="37"/>
        <v>E2</v>
      </c>
      <c r="P447" s="37" t="str">
        <f t="shared" si="38"/>
        <v xml:space="preserve"> </v>
      </c>
      <c r="Q447" s="37" t="str">
        <f t="shared" si="39"/>
        <v>SL</v>
      </c>
      <c r="R447" s="45">
        <v>63260</v>
      </c>
    </row>
    <row r="448" spans="2:18" x14ac:dyDescent="0.3">
      <c r="B448" s="40" t="s">
        <v>773</v>
      </c>
      <c r="C448" s="41" t="s">
        <v>1488</v>
      </c>
      <c r="D448" s="42">
        <v>2</v>
      </c>
      <c r="E448" s="36" t="s">
        <v>261</v>
      </c>
      <c r="F448" s="43" t="s">
        <v>579</v>
      </c>
      <c r="G448" s="44" t="s">
        <v>2450</v>
      </c>
      <c r="H448" s="44" t="s">
        <v>220</v>
      </c>
      <c r="I448" s="45">
        <v>1390</v>
      </c>
      <c r="K448" s="40" t="s">
        <v>769</v>
      </c>
      <c r="L448" s="41" t="s">
        <v>1673</v>
      </c>
      <c r="M448" s="35">
        <f t="shared" si="35"/>
        <v>10</v>
      </c>
      <c r="N448" s="46" t="str">
        <f t="shared" si="36"/>
        <v>1</v>
      </c>
      <c r="O448" s="46" t="str">
        <f t="shared" si="37"/>
        <v>C1</v>
      </c>
      <c r="P448" s="37" t="str">
        <f t="shared" si="38"/>
        <v xml:space="preserve"> </v>
      </c>
      <c r="Q448" s="37" t="str">
        <f t="shared" si="39"/>
        <v>SL</v>
      </c>
      <c r="R448" s="45">
        <v>2370</v>
      </c>
    </row>
    <row r="449" spans="2:18" x14ac:dyDescent="0.3">
      <c r="B449" s="40" t="s">
        <v>774</v>
      </c>
      <c r="C449" s="41" t="s">
        <v>1534</v>
      </c>
      <c r="D449" s="42">
        <v>4</v>
      </c>
      <c r="E449" s="36" t="s">
        <v>261</v>
      </c>
      <c r="F449" s="43" t="s">
        <v>579</v>
      </c>
      <c r="G449" s="44" t="s">
        <v>2450</v>
      </c>
      <c r="H449" s="44" t="s">
        <v>220</v>
      </c>
      <c r="I449" s="45">
        <v>890</v>
      </c>
      <c r="K449" s="40" t="s">
        <v>770</v>
      </c>
      <c r="L449" s="41" t="s">
        <v>771</v>
      </c>
      <c r="M449" s="35" t="str">
        <f t="shared" si="35"/>
        <v xml:space="preserve"> </v>
      </c>
      <c r="N449" s="46" t="str">
        <f t="shared" si="36"/>
        <v>1</v>
      </c>
      <c r="O449" s="46" t="str">
        <f t="shared" si="37"/>
        <v>G1</v>
      </c>
      <c r="P449" s="37" t="str">
        <f t="shared" si="38"/>
        <v xml:space="preserve"> </v>
      </c>
      <c r="Q449" s="37" t="str">
        <f t="shared" si="39"/>
        <v>SL</v>
      </c>
      <c r="R449" s="45">
        <v>1700</v>
      </c>
    </row>
    <row r="450" spans="2:18" x14ac:dyDescent="0.3">
      <c r="B450" s="40" t="s">
        <v>775</v>
      </c>
      <c r="C450" s="41" t="s">
        <v>1599</v>
      </c>
      <c r="D450" s="42">
        <v>7</v>
      </c>
      <c r="E450" s="36" t="s">
        <v>261</v>
      </c>
      <c r="F450" s="43" t="s">
        <v>579</v>
      </c>
      <c r="G450" s="44" t="s">
        <v>2450</v>
      </c>
      <c r="H450" s="44" t="s">
        <v>220</v>
      </c>
      <c r="I450" s="45">
        <v>5420</v>
      </c>
      <c r="K450" s="40" t="s">
        <v>772</v>
      </c>
      <c r="L450" s="41" t="s">
        <v>239</v>
      </c>
      <c r="M450" s="35" t="str">
        <f t="shared" si="35"/>
        <v xml:space="preserve"> </v>
      </c>
      <c r="N450" s="46" t="str">
        <f t="shared" si="36"/>
        <v>1</v>
      </c>
      <c r="O450" s="46" t="str">
        <f t="shared" si="37"/>
        <v>G1</v>
      </c>
      <c r="P450" s="37" t="str">
        <f t="shared" si="38"/>
        <v xml:space="preserve"> </v>
      </c>
      <c r="Q450" s="37" t="str">
        <f t="shared" si="39"/>
        <v>SL</v>
      </c>
      <c r="R450" s="45">
        <v>6490</v>
      </c>
    </row>
    <row r="451" spans="2:18" x14ac:dyDescent="0.3">
      <c r="B451" s="40" t="s">
        <v>776</v>
      </c>
      <c r="C451" s="41" t="s">
        <v>1674</v>
      </c>
      <c r="D451" s="42">
        <v>10</v>
      </c>
      <c r="E451" s="36" t="s">
        <v>261</v>
      </c>
      <c r="F451" s="43" t="s">
        <v>579</v>
      </c>
      <c r="G451" s="44" t="s">
        <v>2450</v>
      </c>
      <c r="H451" s="44" t="s">
        <v>220</v>
      </c>
      <c r="I451" s="45">
        <v>2410</v>
      </c>
      <c r="K451" s="40" t="s">
        <v>773</v>
      </c>
      <c r="L451" s="41" t="s">
        <v>1488</v>
      </c>
      <c r="M451" s="35">
        <f t="shared" si="35"/>
        <v>2</v>
      </c>
      <c r="N451" s="46" t="str">
        <f t="shared" si="36"/>
        <v>2</v>
      </c>
      <c r="O451" s="46" t="str">
        <f t="shared" si="37"/>
        <v>C3</v>
      </c>
      <c r="P451" s="37" t="str">
        <f t="shared" si="38"/>
        <v xml:space="preserve"> </v>
      </c>
      <c r="Q451" s="37" t="str">
        <f t="shared" si="39"/>
        <v>SL</v>
      </c>
      <c r="R451" s="45">
        <v>1420</v>
      </c>
    </row>
    <row r="452" spans="2:18" x14ac:dyDescent="0.3">
      <c r="B452" s="40" t="s">
        <v>777</v>
      </c>
      <c r="C452" s="41" t="s">
        <v>1697</v>
      </c>
      <c r="D452" s="42">
        <v>12</v>
      </c>
      <c r="E452" s="36" t="s">
        <v>261</v>
      </c>
      <c r="F452" s="43" t="s">
        <v>579</v>
      </c>
      <c r="G452" s="44" t="s">
        <v>2450</v>
      </c>
      <c r="H452" s="44" t="s">
        <v>220</v>
      </c>
      <c r="I452" s="45">
        <v>41140</v>
      </c>
      <c r="K452" s="40" t="s">
        <v>774</v>
      </c>
      <c r="L452" s="41" t="s">
        <v>1534</v>
      </c>
      <c r="M452" s="35">
        <f t="shared" si="35"/>
        <v>4</v>
      </c>
      <c r="N452" s="46" t="str">
        <f t="shared" si="36"/>
        <v>2</v>
      </c>
      <c r="O452" s="46" t="str">
        <f t="shared" si="37"/>
        <v>C3</v>
      </c>
      <c r="P452" s="37" t="str">
        <f t="shared" si="38"/>
        <v xml:space="preserve"> </v>
      </c>
      <c r="Q452" s="37" t="str">
        <f t="shared" si="39"/>
        <v>SL</v>
      </c>
      <c r="R452" s="45">
        <v>910</v>
      </c>
    </row>
    <row r="453" spans="2:18" x14ac:dyDescent="0.3">
      <c r="B453" s="40" t="s">
        <v>778</v>
      </c>
      <c r="C453" s="41" t="s">
        <v>1742</v>
      </c>
      <c r="D453" s="42">
        <v>14</v>
      </c>
      <c r="E453" s="36" t="s">
        <v>261</v>
      </c>
      <c r="F453" s="43" t="s">
        <v>579</v>
      </c>
      <c r="G453" s="44" t="s">
        <v>2450</v>
      </c>
      <c r="H453" s="44" t="s">
        <v>220</v>
      </c>
      <c r="I453" s="45">
        <v>510</v>
      </c>
      <c r="K453" s="40" t="s">
        <v>775</v>
      </c>
      <c r="L453" s="41" t="s">
        <v>1599</v>
      </c>
      <c r="M453" s="35">
        <f t="shared" si="35"/>
        <v>7</v>
      </c>
      <c r="N453" s="46" t="str">
        <f t="shared" si="36"/>
        <v>2</v>
      </c>
      <c r="O453" s="46" t="str">
        <f t="shared" si="37"/>
        <v>C3</v>
      </c>
      <c r="P453" s="37" t="str">
        <f t="shared" si="38"/>
        <v xml:space="preserve"> </v>
      </c>
      <c r="Q453" s="37" t="str">
        <f t="shared" si="39"/>
        <v>SL</v>
      </c>
      <c r="R453" s="45">
        <v>5530</v>
      </c>
    </row>
    <row r="454" spans="2:18" x14ac:dyDescent="0.3">
      <c r="B454" s="40" t="s">
        <v>779</v>
      </c>
      <c r="C454" s="41" t="s">
        <v>1806</v>
      </c>
      <c r="D454" s="42">
        <v>18</v>
      </c>
      <c r="E454" s="36" t="s">
        <v>261</v>
      </c>
      <c r="F454" s="43" t="s">
        <v>579</v>
      </c>
      <c r="G454" s="44" t="s">
        <v>2450</v>
      </c>
      <c r="H454" s="44" t="s">
        <v>220</v>
      </c>
      <c r="I454" s="45">
        <v>59750</v>
      </c>
      <c r="K454" s="40" t="s">
        <v>776</v>
      </c>
      <c r="L454" s="41" t="s">
        <v>1674</v>
      </c>
      <c r="M454" s="35">
        <f t="shared" si="35"/>
        <v>10</v>
      </c>
      <c r="N454" s="46" t="str">
        <f t="shared" si="36"/>
        <v>2</v>
      </c>
      <c r="O454" s="46" t="str">
        <f t="shared" si="37"/>
        <v>C3</v>
      </c>
      <c r="P454" s="37" t="str">
        <f t="shared" si="38"/>
        <v xml:space="preserve"> </v>
      </c>
      <c r="Q454" s="37" t="str">
        <f t="shared" si="39"/>
        <v>SL</v>
      </c>
      <c r="R454" s="45">
        <v>2460</v>
      </c>
    </row>
    <row r="455" spans="2:18" x14ac:dyDescent="0.3">
      <c r="B455" s="40" t="s">
        <v>780</v>
      </c>
      <c r="C455" s="41" t="s">
        <v>781</v>
      </c>
      <c r="D455" s="42" t="s">
        <v>2450</v>
      </c>
      <c r="E455" s="36" t="s">
        <v>261</v>
      </c>
      <c r="F455" s="43" t="s">
        <v>219</v>
      </c>
      <c r="G455" s="44" t="s">
        <v>577</v>
      </c>
      <c r="H455" s="44" t="s">
        <v>220</v>
      </c>
      <c r="I455" s="45">
        <v>2820</v>
      </c>
      <c r="K455" s="40" t="s">
        <v>777</v>
      </c>
      <c r="L455" s="41" t="s">
        <v>1697</v>
      </c>
      <c r="M455" s="35">
        <f t="shared" si="35"/>
        <v>12</v>
      </c>
      <c r="N455" s="46" t="str">
        <f t="shared" si="36"/>
        <v>2</v>
      </c>
      <c r="O455" s="46" t="str">
        <f t="shared" si="37"/>
        <v>C3</v>
      </c>
      <c r="P455" s="37" t="str">
        <f t="shared" si="38"/>
        <v xml:space="preserve"> </v>
      </c>
      <c r="Q455" s="37" t="str">
        <f t="shared" si="39"/>
        <v>SL</v>
      </c>
      <c r="R455" s="45">
        <v>41960</v>
      </c>
    </row>
    <row r="456" spans="2:18" x14ac:dyDescent="0.3">
      <c r="B456" s="40" t="s">
        <v>782</v>
      </c>
      <c r="C456" s="41" t="s">
        <v>783</v>
      </c>
      <c r="D456" s="42" t="s">
        <v>2450</v>
      </c>
      <c r="E456" s="36" t="s">
        <v>218</v>
      </c>
      <c r="F456" s="43" t="s">
        <v>219</v>
      </c>
      <c r="G456" s="44" t="s">
        <v>2450</v>
      </c>
      <c r="H456" s="44" t="s">
        <v>220</v>
      </c>
      <c r="I456" s="45">
        <v>125310</v>
      </c>
      <c r="K456" s="40" t="s">
        <v>778</v>
      </c>
      <c r="L456" s="41" t="s">
        <v>1742</v>
      </c>
      <c r="M456" s="35">
        <f t="shared" si="35"/>
        <v>14</v>
      </c>
      <c r="N456" s="46" t="str">
        <f t="shared" si="36"/>
        <v>2</v>
      </c>
      <c r="O456" s="46" t="str">
        <f t="shared" si="37"/>
        <v>C3</v>
      </c>
      <c r="P456" s="37" t="str">
        <f t="shared" si="38"/>
        <v xml:space="preserve"> </v>
      </c>
      <c r="Q456" s="37" t="str">
        <f t="shared" si="39"/>
        <v>SL</v>
      </c>
      <c r="R456" s="45">
        <v>520</v>
      </c>
    </row>
    <row r="457" spans="2:18" x14ac:dyDescent="0.3">
      <c r="B457" s="40" t="s">
        <v>784</v>
      </c>
      <c r="C457" s="41" t="s">
        <v>1465</v>
      </c>
      <c r="D457" s="42">
        <v>1</v>
      </c>
      <c r="E457" s="36" t="s">
        <v>218</v>
      </c>
      <c r="F457" s="43" t="s">
        <v>579</v>
      </c>
      <c r="G457" s="44" t="s">
        <v>2450</v>
      </c>
      <c r="H457" s="44" t="s">
        <v>220</v>
      </c>
      <c r="I457" s="45">
        <v>5820</v>
      </c>
      <c r="K457" s="40" t="s">
        <v>779</v>
      </c>
      <c r="L457" s="41" t="s">
        <v>1806</v>
      </c>
      <c r="M457" s="35">
        <f t="shared" si="35"/>
        <v>18</v>
      </c>
      <c r="N457" s="46" t="str">
        <f t="shared" si="36"/>
        <v>2</v>
      </c>
      <c r="O457" s="46" t="str">
        <f t="shared" si="37"/>
        <v>C3</v>
      </c>
      <c r="P457" s="37" t="str">
        <f t="shared" si="38"/>
        <v xml:space="preserve"> </v>
      </c>
      <c r="Q457" s="37" t="str">
        <f t="shared" si="39"/>
        <v>SL</v>
      </c>
      <c r="R457" s="45">
        <v>60950</v>
      </c>
    </row>
    <row r="458" spans="2:18" x14ac:dyDescent="0.3">
      <c r="B458" s="40" t="s">
        <v>785</v>
      </c>
      <c r="C458" s="41" t="s">
        <v>786</v>
      </c>
      <c r="D458" s="42" t="s">
        <v>2450</v>
      </c>
      <c r="E458" s="36" t="s">
        <v>218</v>
      </c>
      <c r="F458" s="43" t="s">
        <v>219</v>
      </c>
      <c r="G458" s="44" t="s">
        <v>577</v>
      </c>
      <c r="H458" s="44" t="s">
        <v>220</v>
      </c>
      <c r="I458" s="45">
        <v>14170</v>
      </c>
      <c r="K458" s="40" t="s">
        <v>780</v>
      </c>
      <c r="L458" s="41" t="s">
        <v>781</v>
      </c>
      <c r="M458" s="35" t="str">
        <f t="shared" si="35"/>
        <v xml:space="preserve"> </v>
      </c>
      <c r="N458" s="46" t="str">
        <f t="shared" si="36"/>
        <v>2</v>
      </c>
      <c r="O458" s="46" t="str">
        <f t="shared" si="37"/>
        <v>G3</v>
      </c>
      <c r="P458" s="37" t="str">
        <f t="shared" si="38"/>
        <v>Z</v>
      </c>
      <c r="Q458" s="37" t="str">
        <f t="shared" si="39"/>
        <v>SL</v>
      </c>
      <c r="R458" s="45">
        <v>2880</v>
      </c>
    </row>
    <row r="459" spans="2:18" x14ac:dyDescent="0.3">
      <c r="B459" s="40" t="s">
        <v>787</v>
      </c>
      <c r="C459" s="41" t="s">
        <v>788</v>
      </c>
      <c r="D459" s="42" t="s">
        <v>2450</v>
      </c>
      <c r="E459" s="36" t="s">
        <v>218</v>
      </c>
      <c r="F459" s="43" t="s">
        <v>219</v>
      </c>
      <c r="G459" s="44" t="s">
        <v>2450</v>
      </c>
      <c r="H459" s="44" t="s">
        <v>220</v>
      </c>
      <c r="I459" s="45">
        <v>751320</v>
      </c>
      <c r="K459" s="40" t="s">
        <v>782</v>
      </c>
      <c r="L459" s="41" t="s">
        <v>783</v>
      </c>
      <c r="M459" s="35" t="str">
        <f t="shared" si="35"/>
        <v xml:space="preserve"> </v>
      </c>
      <c r="N459" s="46" t="str">
        <f t="shared" si="36"/>
        <v>4</v>
      </c>
      <c r="O459" s="46" t="str">
        <f t="shared" si="37"/>
        <v>G3</v>
      </c>
      <c r="P459" s="37" t="str">
        <f t="shared" si="38"/>
        <v xml:space="preserve"> </v>
      </c>
      <c r="Q459" s="37" t="str">
        <f t="shared" si="39"/>
        <v>SL</v>
      </c>
      <c r="R459" s="45">
        <v>127820</v>
      </c>
    </row>
    <row r="460" spans="2:18" x14ac:dyDescent="0.3">
      <c r="B460" s="40" t="s">
        <v>789</v>
      </c>
      <c r="C460" s="41" t="s">
        <v>790</v>
      </c>
      <c r="D460" s="42" t="s">
        <v>2450</v>
      </c>
      <c r="E460" s="36" t="s">
        <v>218</v>
      </c>
      <c r="F460" s="43" t="s">
        <v>219</v>
      </c>
      <c r="G460" s="44" t="s">
        <v>2450</v>
      </c>
      <c r="H460" s="44" t="s">
        <v>220</v>
      </c>
      <c r="I460" s="45">
        <v>92280</v>
      </c>
      <c r="K460" s="40" t="s">
        <v>784</v>
      </c>
      <c r="L460" s="41" t="s">
        <v>1465</v>
      </c>
      <c r="M460" s="35">
        <f t="shared" si="35"/>
        <v>1</v>
      </c>
      <c r="N460" s="46" t="str">
        <f t="shared" si="36"/>
        <v>4</v>
      </c>
      <c r="O460" s="46" t="str">
        <f t="shared" si="37"/>
        <v>C3</v>
      </c>
      <c r="P460" s="37" t="str">
        <f t="shared" si="38"/>
        <v xml:space="preserve"> </v>
      </c>
      <c r="Q460" s="37" t="str">
        <f t="shared" si="39"/>
        <v>SL</v>
      </c>
      <c r="R460" s="45">
        <v>5940</v>
      </c>
    </row>
    <row r="461" spans="2:18" x14ac:dyDescent="0.3">
      <c r="B461" s="40" t="s">
        <v>793</v>
      </c>
      <c r="C461" s="41" t="s">
        <v>794</v>
      </c>
      <c r="D461" s="42" t="s">
        <v>2450</v>
      </c>
      <c r="E461" s="36" t="s">
        <v>218</v>
      </c>
      <c r="F461" s="43" t="s">
        <v>219</v>
      </c>
      <c r="G461" s="44" t="s">
        <v>2450</v>
      </c>
      <c r="H461" s="44" t="s">
        <v>220</v>
      </c>
      <c r="I461" s="45">
        <v>650</v>
      </c>
      <c r="K461" s="40" t="s">
        <v>785</v>
      </c>
      <c r="L461" s="41" t="s">
        <v>786</v>
      </c>
      <c r="M461" s="35" t="str">
        <f t="shared" si="35"/>
        <v xml:space="preserve"> </v>
      </c>
      <c r="N461" s="46" t="str">
        <f t="shared" si="36"/>
        <v>4</v>
      </c>
      <c r="O461" s="46" t="str">
        <f t="shared" si="37"/>
        <v>G3</v>
      </c>
      <c r="P461" s="37" t="str">
        <f t="shared" si="38"/>
        <v>Z</v>
      </c>
      <c r="Q461" s="37" t="str">
        <f t="shared" si="39"/>
        <v>SL</v>
      </c>
      <c r="R461" s="45">
        <v>14450</v>
      </c>
    </row>
    <row r="462" spans="2:18" x14ac:dyDescent="0.3">
      <c r="B462" s="40" t="s">
        <v>795</v>
      </c>
      <c r="C462" s="41" t="s">
        <v>1807</v>
      </c>
      <c r="D462" s="42">
        <v>18</v>
      </c>
      <c r="E462" s="36" t="s">
        <v>218</v>
      </c>
      <c r="F462" s="43" t="s">
        <v>579</v>
      </c>
      <c r="G462" s="44" t="s">
        <v>2450</v>
      </c>
      <c r="H462" s="44" t="s">
        <v>220</v>
      </c>
      <c r="I462" s="45">
        <v>680</v>
      </c>
      <c r="K462" s="40" t="s">
        <v>787</v>
      </c>
      <c r="L462" s="41" t="s">
        <v>788</v>
      </c>
      <c r="M462" s="35" t="str">
        <f t="shared" si="35"/>
        <v xml:space="preserve"> </v>
      </c>
      <c r="N462" s="46" t="str">
        <f t="shared" si="36"/>
        <v>4</v>
      </c>
      <c r="O462" s="46" t="str">
        <f t="shared" si="37"/>
        <v>G3</v>
      </c>
      <c r="P462" s="37" t="str">
        <f t="shared" si="38"/>
        <v xml:space="preserve"> </v>
      </c>
      <c r="Q462" s="37" t="str">
        <f t="shared" si="39"/>
        <v>SL</v>
      </c>
      <c r="R462" s="45">
        <v>766350</v>
      </c>
    </row>
    <row r="463" spans="2:18" x14ac:dyDescent="0.3">
      <c r="B463" s="40" t="s">
        <v>796</v>
      </c>
      <c r="C463" s="41" t="s">
        <v>797</v>
      </c>
      <c r="D463" s="42" t="s">
        <v>2450</v>
      </c>
      <c r="E463" s="36" t="s">
        <v>218</v>
      </c>
      <c r="F463" s="43" t="s">
        <v>219</v>
      </c>
      <c r="G463" s="44" t="s">
        <v>2450</v>
      </c>
      <c r="H463" s="44" t="s">
        <v>220</v>
      </c>
      <c r="I463" s="45">
        <v>600</v>
      </c>
      <c r="K463" s="40" t="s">
        <v>789</v>
      </c>
      <c r="L463" s="41" t="s">
        <v>790</v>
      </c>
      <c r="M463" s="35" t="str">
        <f t="shared" si="35"/>
        <v xml:space="preserve"> </v>
      </c>
      <c r="N463" s="46" t="str">
        <f t="shared" si="36"/>
        <v>4</v>
      </c>
      <c r="O463" s="46" t="str">
        <f t="shared" si="37"/>
        <v>G3</v>
      </c>
      <c r="P463" s="37" t="str">
        <f t="shared" si="38"/>
        <v xml:space="preserve"> </v>
      </c>
      <c r="Q463" s="37" t="str">
        <f t="shared" si="39"/>
        <v>SL</v>
      </c>
      <c r="R463" s="45">
        <v>94130</v>
      </c>
    </row>
    <row r="464" spans="2:18" x14ac:dyDescent="0.3">
      <c r="B464" s="40" t="s">
        <v>798</v>
      </c>
      <c r="C464" s="41" t="s">
        <v>799</v>
      </c>
      <c r="D464" s="42" t="s">
        <v>2450</v>
      </c>
      <c r="E464" s="36" t="s">
        <v>218</v>
      </c>
      <c r="F464" s="43" t="s">
        <v>219</v>
      </c>
      <c r="G464" s="44" t="s">
        <v>2450</v>
      </c>
      <c r="H464" s="44" t="s">
        <v>220</v>
      </c>
      <c r="I464" s="45">
        <v>18660</v>
      </c>
      <c r="K464" s="40" t="s">
        <v>793</v>
      </c>
      <c r="L464" s="41" t="s">
        <v>794</v>
      </c>
      <c r="M464" s="35" t="str">
        <f t="shared" si="35"/>
        <v xml:space="preserve"> </v>
      </c>
      <c r="N464" s="46" t="str">
        <f t="shared" si="36"/>
        <v>4</v>
      </c>
      <c r="O464" s="46" t="str">
        <f t="shared" si="37"/>
        <v>G3</v>
      </c>
      <c r="P464" s="37" t="str">
        <f t="shared" si="38"/>
        <v xml:space="preserve"> </v>
      </c>
      <c r="Q464" s="37" t="str">
        <f t="shared" si="39"/>
        <v>SL</v>
      </c>
      <c r="R464" s="45">
        <v>660</v>
      </c>
    </row>
    <row r="465" spans="2:18" x14ac:dyDescent="0.3">
      <c r="B465" s="40" t="s">
        <v>800</v>
      </c>
      <c r="C465" s="41" t="s">
        <v>801</v>
      </c>
      <c r="D465" s="42" t="s">
        <v>2450</v>
      </c>
      <c r="E465" s="36" t="s">
        <v>218</v>
      </c>
      <c r="F465" s="43" t="s">
        <v>219</v>
      </c>
      <c r="G465" s="44" t="s">
        <v>2450</v>
      </c>
      <c r="H465" s="44" t="s">
        <v>220</v>
      </c>
      <c r="I465" s="45">
        <v>2310</v>
      </c>
      <c r="K465" s="40" t="s">
        <v>795</v>
      </c>
      <c r="L465" s="41" t="s">
        <v>1807</v>
      </c>
      <c r="M465" s="35">
        <f t="shared" si="35"/>
        <v>18</v>
      </c>
      <c r="N465" s="46" t="str">
        <f t="shared" si="36"/>
        <v>4</v>
      </c>
      <c r="O465" s="46" t="str">
        <f t="shared" si="37"/>
        <v>C3</v>
      </c>
      <c r="P465" s="37" t="str">
        <f t="shared" si="38"/>
        <v xml:space="preserve"> </v>
      </c>
      <c r="Q465" s="37" t="str">
        <f t="shared" si="39"/>
        <v>SL</v>
      </c>
      <c r="R465" s="45">
        <v>690</v>
      </c>
    </row>
    <row r="466" spans="2:18" x14ac:dyDescent="0.3">
      <c r="B466" s="40" t="s">
        <v>802</v>
      </c>
      <c r="C466" s="41" t="s">
        <v>803</v>
      </c>
      <c r="D466" s="42" t="s">
        <v>2450</v>
      </c>
      <c r="E466" s="36" t="s">
        <v>218</v>
      </c>
      <c r="F466" s="43" t="s">
        <v>225</v>
      </c>
      <c r="G466" s="44" t="s">
        <v>2450</v>
      </c>
      <c r="H466" s="44" t="s">
        <v>220</v>
      </c>
      <c r="I466" s="45">
        <v>9090</v>
      </c>
      <c r="K466" s="40" t="s">
        <v>796</v>
      </c>
      <c r="L466" s="41" t="s">
        <v>797</v>
      </c>
      <c r="M466" s="35" t="str">
        <f t="shared" si="35"/>
        <v xml:space="preserve"> </v>
      </c>
      <c r="N466" s="46" t="str">
        <f t="shared" si="36"/>
        <v>4</v>
      </c>
      <c r="O466" s="46" t="str">
        <f t="shared" si="37"/>
        <v>G3</v>
      </c>
      <c r="P466" s="37" t="str">
        <f t="shared" si="38"/>
        <v xml:space="preserve"> </v>
      </c>
      <c r="Q466" s="37" t="str">
        <f t="shared" si="39"/>
        <v>SL</v>
      </c>
      <c r="R466" s="45">
        <v>610</v>
      </c>
    </row>
    <row r="467" spans="2:18" x14ac:dyDescent="0.3">
      <c r="B467" s="40" t="s">
        <v>805</v>
      </c>
      <c r="C467" s="41" t="s">
        <v>1535</v>
      </c>
      <c r="D467" s="42">
        <v>4</v>
      </c>
      <c r="E467" s="36" t="s">
        <v>218</v>
      </c>
      <c r="F467" s="43" t="s">
        <v>804</v>
      </c>
      <c r="G467" s="44" t="s">
        <v>2450</v>
      </c>
      <c r="H467" s="44" t="s">
        <v>220</v>
      </c>
      <c r="I467" s="45">
        <v>2310</v>
      </c>
      <c r="K467" s="40" t="s">
        <v>798</v>
      </c>
      <c r="L467" s="41" t="s">
        <v>799</v>
      </c>
      <c r="M467" s="35" t="str">
        <f t="shared" si="35"/>
        <v xml:space="preserve"> </v>
      </c>
      <c r="N467" s="46" t="str">
        <f t="shared" si="36"/>
        <v>4</v>
      </c>
      <c r="O467" s="46" t="str">
        <f t="shared" si="37"/>
        <v>G3</v>
      </c>
      <c r="P467" s="37" t="str">
        <f t="shared" si="38"/>
        <v xml:space="preserve"> </v>
      </c>
      <c r="Q467" s="37" t="str">
        <f t="shared" si="39"/>
        <v>SL</v>
      </c>
      <c r="R467" s="45">
        <v>19030</v>
      </c>
    </row>
    <row r="468" spans="2:18" x14ac:dyDescent="0.3">
      <c r="B468" s="40" t="s">
        <v>806</v>
      </c>
      <c r="C468" s="41" t="s">
        <v>1574</v>
      </c>
      <c r="D468" s="42">
        <v>6</v>
      </c>
      <c r="E468" s="36" t="s">
        <v>218</v>
      </c>
      <c r="F468" s="43" t="s">
        <v>804</v>
      </c>
      <c r="G468" s="44" t="s">
        <v>2450</v>
      </c>
      <c r="H468" s="44" t="s">
        <v>220</v>
      </c>
      <c r="I468" s="45">
        <v>6730</v>
      </c>
      <c r="K468" s="40" t="s">
        <v>800</v>
      </c>
      <c r="L468" s="41" t="s">
        <v>801</v>
      </c>
      <c r="M468" s="35" t="str">
        <f t="shared" si="35"/>
        <v xml:space="preserve"> </v>
      </c>
      <c r="N468" s="46" t="str">
        <f t="shared" si="36"/>
        <v>4</v>
      </c>
      <c r="O468" s="46" t="str">
        <f t="shared" si="37"/>
        <v>G3</v>
      </c>
      <c r="P468" s="37" t="str">
        <f t="shared" si="38"/>
        <v xml:space="preserve"> </v>
      </c>
      <c r="Q468" s="37" t="str">
        <f t="shared" si="39"/>
        <v>SL</v>
      </c>
      <c r="R468" s="45">
        <v>2360</v>
      </c>
    </row>
    <row r="469" spans="2:18" x14ac:dyDescent="0.3">
      <c r="B469" s="40" t="s">
        <v>807</v>
      </c>
      <c r="C469" s="41" t="s">
        <v>1600</v>
      </c>
      <c r="D469" s="42">
        <v>7</v>
      </c>
      <c r="E469" s="36" t="s">
        <v>218</v>
      </c>
      <c r="F469" s="43" t="s">
        <v>804</v>
      </c>
      <c r="G469" s="44" t="s">
        <v>2450</v>
      </c>
      <c r="H469" s="44" t="s">
        <v>220</v>
      </c>
      <c r="I469" s="45">
        <v>1740</v>
      </c>
      <c r="K469" s="40" t="s">
        <v>802</v>
      </c>
      <c r="L469" s="41" t="s">
        <v>803</v>
      </c>
      <c r="M469" s="35" t="str">
        <f t="shared" si="35"/>
        <v xml:space="preserve"> </v>
      </c>
      <c r="N469" s="46" t="str">
        <f t="shared" si="36"/>
        <v>4</v>
      </c>
      <c r="O469" s="46" t="str">
        <f t="shared" si="37"/>
        <v>E4</v>
      </c>
      <c r="P469" s="37" t="str">
        <f t="shared" si="38"/>
        <v xml:space="preserve"> </v>
      </c>
      <c r="Q469" s="37" t="str">
        <f t="shared" si="39"/>
        <v>SL</v>
      </c>
      <c r="R469" s="45">
        <v>9270</v>
      </c>
    </row>
    <row r="470" spans="2:18" x14ac:dyDescent="0.3">
      <c r="B470" s="40" t="s">
        <v>808</v>
      </c>
      <c r="C470" s="41" t="s">
        <v>1624</v>
      </c>
      <c r="D470" s="42">
        <v>8</v>
      </c>
      <c r="E470" s="36" t="s">
        <v>218</v>
      </c>
      <c r="F470" s="43" t="s">
        <v>804</v>
      </c>
      <c r="G470" s="44" t="s">
        <v>2450</v>
      </c>
      <c r="H470" s="44" t="s">
        <v>220</v>
      </c>
      <c r="I470" s="45">
        <v>2120</v>
      </c>
      <c r="K470" s="40" t="s">
        <v>805</v>
      </c>
      <c r="L470" s="41" t="s">
        <v>1535</v>
      </c>
      <c r="M470" s="35">
        <f t="shared" si="35"/>
        <v>4</v>
      </c>
      <c r="N470" s="46" t="str">
        <f t="shared" si="36"/>
        <v>4</v>
      </c>
      <c r="O470" s="46" t="str">
        <f t="shared" si="37"/>
        <v>A4</v>
      </c>
      <c r="P470" s="37" t="str">
        <f t="shared" si="38"/>
        <v xml:space="preserve"> </v>
      </c>
      <c r="Q470" s="37" t="str">
        <f t="shared" si="39"/>
        <v>SL</v>
      </c>
      <c r="R470" s="45">
        <v>2360</v>
      </c>
    </row>
    <row r="471" spans="2:18" x14ac:dyDescent="0.3">
      <c r="B471" s="40" t="s">
        <v>809</v>
      </c>
      <c r="C471" s="41" t="s">
        <v>1648</v>
      </c>
      <c r="D471" s="42">
        <v>9</v>
      </c>
      <c r="E471" s="36" t="s">
        <v>218</v>
      </c>
      <c r="F471" s="43" t="s">
        <v>804</v>
      </c>
      <c r="G471" s="44" t="s">
        <v>2450</v>
      </c>
      <c r="H471" s="44" t="s">
        <v>220</v>
      </c>
      <c r="I471" s="45">
        <v>4610</v>
      </c>
      <c r="K471" s="40" t="s">
        <v>806</v>
      </c>
      <c r="L471" s="41" t="s">
        <v>1574</v>
      </c>
      <c r="M471" s="35">
        <f t="shared" si="35"/>
        <v>6</v>
      </c>
      <c r="N471" s="46" t="str">
        <f t="shared" si="36"/>
        <v>4</v>
      </c>
      <c r="O471" s="46" t="str">
        <f t="shared" si="37"/>
        <v>A4</v>
      </c>
      <c r="P471" s="37" t="str">
        <f t="shared" si="38"/>
        <v xml:space="preserve"> </v>
      </c>
      <c r="Q471" s="37" t="str">
        <f t="shared" si="39"/>
        <v>SL</v>
      </c>
      <c r="R471" s="45">
        <v>6860</v>
      </c>
    </row>
    <row r="472" spans="2:18" x14ac:dyDescent="0.3">
      <c r="B472" s="40" t="s">
        <v>810</v>
      </c>
      <c r="C472" s="41" t="s">
        <v>1675</v>
      </c>
      <c r="D472" s="42">
        <v>10</v>
      </c>
      <c r="E472" s="36" t="s">
        <v>218</v>
      </c>
      <c r="F472" s="43" t="s">
        <v>804</v>
      </c>
      <c r="G472" s="44" t="s">
        <v>2450</v>
      </c>
      <c r="H472" s="44" t="s">
        <v>220</v>
      </c>
      <c r="I472" s="45">
        <v>1820</v>
      </c>
      <c r="K472" s="40" t="s">
        <v>807</v>
      </c>
      <c r="L472" s="41" t="s">
        <v>1600</v>
      </c>
      <c r="M472" s="35">
        <f t="shared" si="35"/>
        <v>7</v>
      </c>
      <c r="N472" s="46" t="str">
        <f t="shared" si="36"/>
        <v>4</v>
      </c>
      <c r="O472" s="46" t="str">
        <f t="shared" si="37"/>
        <v>A4</v>
      </c>
      <c r="P472" s="37" t="str">
        <f t="shared" si="38"/>
        <v xml:space="preserve"> </v>
      </c>
      <c r="Q472" s="37" t="str">
        <f t="shared" si="39"/>
        <v>SL</v>
      </c>
      <c r="R472" s="45">
        <v>1770</v>
      </c>
    </row>
    <row r="473" spans="2:18" x14ac:dyDescent="0.3">
      <c r="B473" s="40" t="s">
        <v>811</v>
      </c>
      <c r="C473" s="41" t="s">
        <v>1698</v>
      </c>
      <c r="D473" s="42">
        <v>12</v>
      </c>
      <c r="E473" s="36" t="s">
        <v>218</v>
      </c>
      <c r="F473" s="43" t="s">
        <v>804</v>
      </c>
      <c r="G473" s="44" t="s">
        <v>2450</v>
      </c>
      <c r="H473" s="44" t="s">
        <v>220</v>
      </c>
      <c r="I473" s="45">
        <v>13020</v>
      </c>
      <c r="K473" s="40" t="s">
        <v>808</v>
      </c>
      <c r="L473" s="41" t="s">
        <v>1624</v>
      </c>
      <c r="M473" s="35">
        <f t="shared" si="35"/>
        <v>8</v>
      </c>
      <c r="N473" s="46" t="str">
        <f t="shared" si="36"/>
        <v>4</v>
      </c>
      <c r="O473" s="46" t="str">
        <f t="shared" si="37"/>
        <v>A4</v>
      </c>
      <c r="P473" s="37" t="str">
        <f t="shared" si="38"/>
        <v xml:space="preserve"> </v>
      </c>
      <c r="Q473" s="37" t="str">
        <f t="shared" si="39"/>
        <v>SL</v>
      </c>
      <c r="R473" s="45">
        <v>2160</v>
      </c>
    </row>
    <row r="474" spans="2:18" x14ac:dyDescent="0.3">
      <c r="B474" s="40" t="s">
        <v>812</v>
      </c>
      <c r="C474" s="41" t="s">
        <v>1808</v>
      </c>
      <c r="D474" s="42">
        <v>18</v>
      </c>
      <c r="E474" s="36" t="s">
        <v>218</v>
      </c>
      <c r="F474" s="43" t="s">
        <v>804</v>
      </c>
      <c r="G474" s="44" t="s">
        <v>2450</v>
      </c>
      <c r="H474" s="44" t="s">
        <v>220</v>
      </c>
      <c r="I474" s="45">
        <v>40470</v>
      </c>
      <c r="K474" s="40" t="s">
        <v>809</v>
      </c>
      <c r="L474" s="41" t="s">
        <v>1648</v>
      </c>
      <c r="M474" s="35">
        <f t="shared" si="35"/>
        <v>9</v>
      </c>
      <c r="N474" s="46" t="str">
        <f t="shared" si="36"/>
        <v>4</v>
      </c>
      <c r="O474" s="46" t="str">
        <f t="shared" si="37"/>
        <v>A4</v>
      </c>
      <c r="P474" s="37" t="str">
        <f t="shared" si="38"/>
        <v xml:space="preserve"> </v>
      </c>
      <c r="Q474" s="37" t="str">
        <f t="shared" si="39"/>
        <v>SL</v>
      </c>
      <c r="R474" s="45">
        <v>4700</v>
      </c>
    </row>
    <row r="475" spans="2:18" x14ac:dyDescent="0.3">
      <c r="B475" s="40" t="s">
        <v>813</v>
      </c>
      <c r="C475" s="41" t="s">
        <v>814</v>
      </c>
      <c r="D475" s="42" t="s">
        <v>2450</v>
      </c>
      <c r="E475" s="36" t="s">
        <v>218</v>
      </c>
      <c r="F475" s="43" t="s">
        <v>225</v>
      </c>
      <c r="G475" s="44" t="s">
        <v>577</v>
      </c>
      <c r="H475" s="44" t="s">
        <v>220</v>
      </c>
      <c r="I475" s="45">
        <v>5530</v>
      </c>
      <c r="K475" s="40" t="s">
        <v>810</v>
      </c>
      <c r="L475" s="41" t="s">
        <v>1675</v>
      </c>
      <c r="M475" s="35">
        <f t="shared" si="35"/>
        <v>10</v>
      </c>
      <c r="N475" s="46" t="str">
        <f t="shared" si="36"/>
        <v>4</v>
      </c>
      <c r="O475" s="46" t="str">
        <f t="shared" si="37"/>
        <v>A4</v>
      </c>
      <c r="P475" s="37" t="str">
        <f t="shared" si="38"/>
        <v xml:space="preserve"> </v>
      </c>
      <c r="Q475" s="37" t="str">
        <f t="shared" si="39"/>
        <v>SL</v>
      </c>
      <c r="R475" s="45">
        <v>1860</v>
      </c>
    </row>
    <row r="476" spans="2:18" x14ac:dyDescent="0.3">
      <c r="B476" s="40" t="s">
        <v>815</v>
      </c>
      <c r="C476" s="41" t="s">
        <v>816</v>
      </c>
      <c r="D476" s="42" t="s">
        <v>2450</v>
      </c>
      <c r="E476" s="36" t="s">
        <v>218</v>
      </c>
      <c r="F476" s="43" t="s">
        <v>225</v>
      </c>
      <c r="G476" s="44" t="s">
        <v>2450</v>
      </c>
      <c r="H476" s="44" t="s">
        <v>220</v>
      </c>
      <c r="I476" s="45">
        <v>220</v>
      </c>
      <c r="K476" s="40" t="s">
        <v>811</v>
      </c>
      <c r="L476" s="41" t="s">
        <v>1698</v>
      </c>
      <c r="M476" s="35">
        <f t="shared" si="35"/>
        <v>12</v>
      </c>
      <c r="N476" s="46" t="str">
        <f t="shared" si="36"/>
        <v>4</v>
      </c>
      <c r="O476" s="46" t="str">
        <f t="shared" si="37"/>
        <v>A4</v>
      </c>
      <c r="P476" s="37" t="str">
        <f t="shared" si="38"/>
        <v xml:space="preserve"> </v>
      </c>
      <c r="Q476" s="37" t="str">
        <f t="shared" si="39"/>
        <v>SL</v>
      </c>
      <c r="R476" s="45">
        <v>13280</v>
      </c>
    </row>
    <row r="477" spans="2:18" x14ac:dyDescent="0.3">
      <c r="B477" s="40" t="s">
        <v>817</v>
      </c>
      <c r="C477" s="41" t="s">
        <v>818</v>
      </c>
      <c r="D477" s="42" t="s">
        <v>2450</v>
      </c>
      <c r="E477" s="36" t="s">
        <v>218</v>
      </c>
      <c r="F477" s="43" t="s">
        <v>219</v>
      </c>
      <c r="G477" s="44" t="s">
        <v>2450</v>
      </c>
      <c r="H477" s="44" t="s">
        <v>220</v>
      </c>
      <c r="I477" s="45">
        <v>87010</v>
      </c>
      <c r="K477" s="40" t="s">
        <v>812</v>
      </c>
      <c r="L477" s="41" t="s">
        <v>1808</v>
      </c>
      <c r="M477" s="35">
        <f t="shared" si="35"/>
        <v>18</v>
      </c>
      <c r="N477" s="46" t="str">
        <f t="shared" si="36"/>
        <v>4</v>
      </c>
      <c r="O477" s="46" t="str">
        <f t="shared" si="37"/>
        <v>A4</v>
      </c>
      <c r="P477" s="37" t="str">
        <f t="shared" si="38"/>
        <v xml:space="preserve"> </v>
      </c>
      <c r="Q477" s="37" t="str">
        <f t="shared" si="39"/>
        <v>SL</v>
      </c>
      <c r="R477" s="45">
        <v>41280</v>
      </c>
    </row>
    <row r="478" spans="2:18" x14ac:dyDescent="0.3">
      <c r="B478" s="40" t="s">
        <v>819</v>
      </c>
      <c r="C478" s="41" t="s">
        <v>1466</v>
      </c>
      <c r="D478" s="42">
        <v>1</v>
      </c>
      <c r="E478" s="36" t="s">
        <v>218</v>
      </c>
      <c r="F478" s="43" t="s">
        <v>579</v>
      </c>
      <c r="G478" s="44" t="s">
        <v>2450</v>
      </c>
      <c r="H478" s="44" t="s">
        <v>220</v>
      </c>
      <c r="I478" s="45">
        <v>59720</v>
      </c>
      <c r="K478" s="40" t="s">
        <v>813</v>
      </c>
      <c r="L478" s="41" t="s">
        <v>814</v>
      </c>
      <c r="M478" s="35" t="str">
        <f t="shared" si="35"/>
        <v xml:space="preserve"> </v>
      </c>
      <c r="N478" s="46" t="str">
        <f t="shared" si="36"/>
        <v>4</v>
      </c>
      <c r="O478" s="46" t="str">
        <f t="shared" si="37"/>
        <v>E4</v>
      </c>
      <c r="P478" s="37" t="str">
        <f t="shared" si="38"/>
        <v>Z</v>
      </c>
      <c r="Q478" s="37" t="str">
        <f t="shared" si="39"/>
        <v>SL</v>
      </c>
      <c r="R478" s="45">
        <v>5640</v>
      </c>
    </row>
    <row r="479" spans="2:18" x14ac:dyDescent="0.3">
      <c r="B479" s="40" t="s">
        <v>820</v>
      </c>
      <c r="C479" s="41" t="s">
        <v>1489</v>
      </c>
      <c r="D479" s="42">
        <v>2</v>
      </c>
      <c r="E479" s="36" t="s">
        <v>218</v>
      </c>
      <c r="F479" s="43" t="s">
        <v>579</v>
      </c>
      <c r="G479" s="44" t="s">
        <v>2450</v>
      </c>
      <c r="H479" s="44" t="s">
        <v>220</v>
      </c>
      <c r="I479" s="45">
        <v>20050</v>
      </c>
      <c r="K479" s="40" t="s">
        <v>815</v>
      </c>
      <c r="L479" s="41" t="s">
        <v>816</v>
      </c>
      <c r="M479" s="35" t="str">
        <f t="shared" si="35"/>
        <v xml:space="preserve"> </v>
      </c>
      <c r="N479" s="46" t="str">
        <f t="shared" si="36"/>
        <v>4</v>
      </c>
      <c r="O479" s="46" t="str">
        <f t="shared" si="37"/>
        <v>E4</v>
      </c>
      <c r="P479" s="37" t="str">
        <f t="shared" si="38"/>
        <v xml:space="preserve"> </v>
      </c>
      <c r="Q479" s="37" t="str">
        <f t="shared" si="39"/>
        <v>SL</v>
      </c>
      <c r="R479" s="45">
        <v>220</v>
      </c>
    </row>
    <row r="480" spans="2:18" x14ac:dyDescent="0.3">
      <c r="B480" s="40" t="s">
        <v>821</v>
      </c>
      <c r="C480" s="41" t="s">
        <v>1511</v>
      </c>
      <c r="D480" s="42">
        <v>3</v>
      </c>
      <c r="E480" s="36" t="s">
        <v>218</v>
      </c>
      <c r="F480" s="43" t="s">
        <v>579</v>
      </c>
      <c r="G480" s="44" t="s">
        <v>2450</v>
      </c>
      <c r="H480" s="44" t="s">
        <v>220</v>
      </c>
      <c r="I480" s="45">
        <v>15630</v>
      </c>
      <c r="K480" s="40" t="s">
        <v>817</v>
      </c>
      <c r="L480" s="41" t="s">
        <v>818</v>
      </c>
      <c r="M480" s="35" t="str">
        <f t="shared" ref="M480:M543" si="40">IFERROR(VLOOKUP($K480,$B$5:$H$1222,3,FALSE),"NO MATCH")</f>
        <v xml:space="preserve"> </v>
      </c>
      <c r="N480" s="46" t="str">
        <f t="shared" ref="N480:N543" si="41">IFERROR(VLOOKUP($K480,$B$5:$H$1222,4,FALSE),"NO MATCH")</f>
        <v>4</v>
      </c>
      <c r="O480" s="46" t="str">
        <f t="shared" ref="O480:O543" si="42">IFERROR(VLOOKUP($K480,$B$5:$H$1222,5,FALSE),"NO MATCH")</f>
        <v>G3</v>
      </c>
      <c r="P480" s="37" t="str">
        <f t="shared" ref="P480:P543" si="43">IFERROR(VLOOKUP($K480,$B$5:$H$1222,6,FALSE),"NO MATCH")</f>
        <v xml:space="preserve"> </v>
      </c>
      <c r="Q480" s="37" t="str">
        <f t="shared" ref="Q480:Q543" si="44">IFERROR(VLOOKUP($K480,$B$5:$H$1222,7,FALSE),"NO MATCH")</f>
        <v>SL</v>
      </c>
      <c r="R480" s="45">
        <v>88750</v>
      </c>
    </row>
    <row r="481" spans="2:18" x14ac:dyDescent="0.3">
      <c r="B481" s="40" t="s">
        <v>822</v>
      </c>
      <c r="C481" s="41" t="s">
        <v>1536</v>
      </c>
      <c r="D481" s="42">
        <v>4</v>
      </c>
      <c r="E481" s="36" t="s">
        <v>218</v>
      </c>
      <c r="F481" s="43" t="s">
        <v>579</v>
      </c>
      <c r="G481" s="44" t="s">
        <v>2450</v>
      </c>
      <c r="H481" s="44" t="s">
        <v>220</v>
      </c>
      <c r="I481" s="45">
        <v>9770</v>
      </c>
      <c r="K481" s="40" t="s">
        <v>819</v>
      </c>
      <c r="L481" s="41" t="s">
        <v>1466</v>
      </c>
      <c r="M481" s="35">
        <f t="shared" si="40"/>
        <v>1</v>
      </c>
      <c r="N481" s="46" t="str">
        <f t="shared" si="41"/>
        <v>4</v>
      </c>
      <c r="O481" s="46" t="str">
        <f t="shared" si="42"/>
        <v>C3</v>
      </c>
      <c r="P481" s="37" t="str">
        <f t="shared" si="43"/>
        <v xml:space="preserve"> </v>
      </c>
      <c r="Q481" s="37" t="str">
        <f t="shared" si="44"/>
        <v>SL</v>
      </c>
      <c r="R481" s="45">
        <v>60910</v>
      </c>
    </row>
    <row r="482" spans="2:18" x14ac:dyDescent="0.3">
      <c r="B482" s="40" t="s">
        <v>823</v>
      </c>
      <c r="C482" s="41" t="s">
        <v>1556</v>
      </c>
      <c r="D482" s="42">
        <v>5</v>
      </c>
      <c r="E482" s="36" t="s">
        <v>218</v>
      </c>
      <c r="F482" s="43" t="s">
        <v>579</v>
      </c>
      <c r="G482" s="44" t="s">
        <v>2450</v>
      </c>
      <c r="H482" s="44" t="s">
        <v>220</v>
      </c>
      <c r="I482" s="45">
        <v>11510</v>
      </c>
      <c r="K482" s="40" t="s">
        <v>820</v>
      </c>
      <c r="L482" s="41" t="s">
        <v>1489</v>
      </c>
      <c r="M482" s="35">
        <f t="shared" si="40"/>
        <v>2</v>
      </c>
      <c r="N482" s="46" t="str">
        <f t="shared" si="41"/>
        <v>4</v>
      </c>
      <c r="O482" s="46" t="str">
        <f t="shared" si="42"/>
        <v>C3</v>
      </c>
      <c r="P482" s="37" t="str">
        <f t="shared" si="43"/>
        <v xml:space="preserve"> </v>
      </c>
      <c r="Q482" s="37" t="str">
        <f t="shared" si="44"/>
        <v>SL</v>
      </c>
      <c r="R482" s="45">
        <v>20450</v>
      </c>
    </row>
    <row r="483" spans="2:18" x14ac:dyDescent="0.3">
      <c r="B483" s="40" t="s">
        <v>824</v>
      </c>
      <c r="C483" s="41" t="s">
        <v>1575</v>
      </c>
      <c r="D483" s="42">
        <v>6</v>
      </c>
      <c r="E483" s="36" t="s">
        <v>218</v>
      </c>
      <c r="F483" s="43" t="s">
        <v>579</v>
      </c>
      <c r="G483" s="44" t="s">
        <v>2450</v>
      </c>
      <c r="H483" s="44" t="s">
        <v>220</v>
      </c>
      <c r="I483" s="45">
        <v>7950</v>
      </c>
      <c r="K483" s="40" t="s">
        <v>821</v>
      </c>
      <c r="L483" s="41" t="s">
        <v>1511</v>
      </c>
      <c r="M483" s="35">
        <f t="shared" si="40"/>
        <v>3</v>
      </c>
      <c r="N483" s="46" t="str">
        <f t="shared" si="41"/>
        <v>4</v>
      </c>
      <c r="O483" s="46" t="str">
        <f t="shared" si="42"/>
        <v>C3</v>
      </c>
      <c r="P483" s="37" t="str">
        <f t="shared" si="43"/>
        <v xml:space="preserve"> </v>
      </c>
      <c r="Q483" s="37" t="str">
        <f t="shared" si="44"/>
        <v>SL</v>
      </c>
      <c r="R483" s="45">
        <v>15940</v>
      </c>
    </row>
    <row r="484" spans="2:18" x14ac:dyDescent="0.3">
      <c r="B484" s="40" t="s">
        <v>825</v>
      </c>
      <c r="C484" s="41" t="s">
        <v>1601</v>
      </c>
      <c r="D484" s="42">
        <v>7</v>
      </c>
      <c r="E484" s="36" t="s">
        <v>218</v>
      </c>
      <c r="F484" s="43" t="s">
        <v>579</v>
      </c>
      <c r="G484" s="44" t="s">
        <v>2450</v>
      </c>
      <c r="H484" s="44" t="s">
        <v>220</v>
      </c>
      <c r="I484" s="45">
        <v>31990</v>
      </c>
      <c r="K484" s="40" t="s">
        <v>822</v>
      </c>
      <c r="L484" s="41" t="s">
        <v>1536</v>
      </c>
      <c r="M484" s="35">
        <f t="shared" si="40"/>
        <v>4</v>
      </c>
      <c r="N484" s="46" t="str">
        <f t="shared" si="41"/>
        <v>4</v>
      </c>
      <c r="O484" s="46" t="str">
        <f t="shared" si="42"/>
        <v>C3</v>
      </c>
      <c r="P484" s="37" t="str">
        <f t="shared" si="43"/>
        <v xml:space="preserve"> </v>
      </c>
      <c r="Q484" s="37" t="str">
        <f t="shared" si="44"/>
        <v>SL</v>
      </c>
      <c r="R484" s="45">
        <v>9970</v>
      </c>
    </row>
    <row r="485" spans="2:18" x14ac:dyDescent="0.3">
      <c r="B485" s="40" t="s">
        <v>826</v>
      </c>
      <c r="C485" s="41" t="s">
        <v>1625</v>
      </c>
      <c r="D485" s="42">
        <v>8</v>
      </c>
      <c r="E485" s="36" t="s">
        <v>218</v>
      </c>
      <c r="F485" s="43" t="s">
        <v>579</v>
      </c>
      <c r="G485" s="44" t="s">
        <v>2450</v>
      </c>
      <c r="H485" s="44" t="s">
        <v>220</v>
      </c>
      <c r="I485" s="45">
        <v>22740</v>
      </c>
      <c r="K485" s="40" t="s">
        <v>823</v>
      </c>
      <c r="L485" s="41" t="s">
        <v>1556</v>
      </c>
      <c r="M485" s="35">
        <f t="shared" si="40"/>
        <v>5</v>
      </c>
      <c r="N485" s="46" t="str">
        <f t="shared" si="41"/>
        <v>4</v>
      </c>
      <c r="O485" s="46" t="str">
        <f t="shared" si="42"/>
        <v>C3</v>
      </c>
      <c r="P485" s="37" t="str">
        <f t="shared" si="43"/>
        <v xml:space="preserve"> </v>
      </c>
      <c r="Q485" s="37" t="str">
        <f t="shared" si="44"/>
        <v>SL</v>
      </c>
      <c r="R485" s="45">
        <v>11740</v>
      </c>
    </row>
    <row r="486" spans="2:18" x14ac:dyDescent="0.3">
      <c r="B486" s="40" t="s">
        <v>827</v>
      </c>
      <c r="C486" s="41" t="s">
        <v>1649</v>
      </c>
      <c r="D486" s="42">
        <v>9</v>
      </c>
      <c r="E486" s="36" t="s">
        <v>218</v>
      </c>
      <c r="F486" s="43" t="s">
        <v>579</v>
      </c>
      <c r="G486" s="44" t="s">
        <v>2450</v>
      </c>
      <c r="H486" s="44" t="s">
        <v>220</v>
      </c>
      <c r="I486" s="45">
        <v>22120</v>
      </c>
      <c r="K486" s="40" t="s">
        <v>824</v>
      </c>
      <c r="L486" s="41" t="s">
        <v>1575</v>
      </c>
      <c r="M486" s="35">
        <f t="shared" si="40"/>
        <v>6</v>
      </c>
      <c r="N486" s="46" t="str">
        <f t="shared" si="41"/>
        <v>4</v>
      </c>
      <c r="O486" s="46" t="str">
        <f t="shared" si="42"/>
        <v>C3</v>
      </c>
      <c r="P486" s="37" t="str">
        <f t="shared" si="43"/>
        <v xml:space="preserve"> </v>
      </c>
      <c r="Q486" s="37" t="str">
        <f t="shared" si="44"/>
        <v>SL</v>
      </c>
      <c r="R486" s="45">
        <v>8110</v>
      </c>
    </row>
    <row r="487" spans="2:18" x14ac:dyDescent="0.3">
      <c r="B487" s="40" t="s">
        <v>828</v>
      </c>
      <c r="C487" s="41" t="s">
        <v>1676</v>
      </c>
      <c r="D487" s="42">
        <v>10</v>
      </c>
      <c r="E487" s="36" t="s">
        <v>218</v>
      </c>
      <c r="F487" s="43" t="s">
        <v>579</v>
      </c>
      <c r="G487" s="44" t="s">
        <v>2450</v>
      </c>
      <c r="H487" s="44" t="s">
        <v>220</v>
      </c>
      <c r="I487" s="45">
        <v>17910</v>
      </c>
      <c r="K487" s="40" t="s">
        <v>825</v>
      </c>
      <c r="L487" s="41" t="s">
        <v>1601</v>
      </c>
      <c r="M487" s="35">
        <f t="shared" si="40"/>
        <v>7</v>
      </c>
      <c r="N487" s="46" t="str">
        <f t="shared" si="41"/>
        <v>4</v>
      </c>
      <c r="O487" s="46" t="str">
        <f t="shared" si="42"/>
        <v>C3</v>
      </c>
      <c r="P487" s="37" t="str">
        <f t="shared" si="43"/>
        <v xml:space="preserve"> </v>
      </c>
      <c r="Q487" s="37" t="str">
        <f t="shared" si="44"/>
        <v>SL</v>
      </c>
      <c r="R487" s="45">
        <v>32630</v>
      </c>
    </row>
    <row r="488" spans="2:18" x14ac:dyDescent="0.3">
      <c r="B488" s="40" t="s">
        <v>829</v>
      </c>
      <c r="C488" s="41" t="s">
        <v>1699</v>
      </c>
      <c r="D488" s="42">
        <v>12</v>
      </c>
      <c r="E488" s="36" t="s">
        <v>218</v>
      </c>
      <c r="F488" s="43" t="s">
        <v>579</v>
      </c>
      <c r="G488" s="44" t="s">
        <v>2450</v>
      </c>
      <c r="H488" s="44" t="s">
        <v>220</v>
      </c>
      <c r="I488" s="45">
        <v>58540</v>
      </c>
      <c r="K488" s="40" t="s">
        <v>826</v>
      </c>
      <c r="L488" s="41" t="s">
        <v>1625</v>
      </c>
      <c r="M488" s="35">
        <f t="shared" si="40"/>
        <v>8</v>
      </c>
      <c r="N488" s="46" t="str">
        <f t="shared" si="41"/>
        <v>4</v>
      </c>
      <c r="O488" s="46" t="str">
        <f t="shared" si="42"/>
        <v>C3</v>
      </c>
      <c r="P488" s="37" t="str">
        <f t="shared" si="43"/>
        <v xml:space="preserve"> </v>
      </c>
      <c r="Q488" s="37" t="str">
        <f t="shared" si="44"/>
        <v>SL</v>
      </c>
      <c r="R488" s="45">
        <v>23190</v>
      </c>
    </row>
    <row r="489" spans="2:18" x14ac:dyDescent="0.3">
      <c r="B489" s="40" t="s">
        <v>830</v>
      </c>
      <c r="C489" s="41" t="s">
        <v>1720</v>
      </c>
      <c r="D489" s="42">
        <v>13</v>
      </c>
      <c r="E489" s="36" t="s">
        <v>218</v>
      </c>
      <c r="F489" s="43" t="s">
        <v>579</v>
      </c>
      <c r="G489" s="44" t="s">
        <v>2450</v>
      </c>
      <c r="H489" s="44" t="s">
        <v>220</v>
      </c>
      <c r="I489" s="45">
        <v>15820</v>
      </c>
      <c r="K489" s="40" t="s">
        <v>827</v>
      </c>
      <c r="L489" s="41" t="s">
        <v>1649</v>
      </c>
      <c r="M489" s="35">
        <f t="shared" si="40"/>
        <v>9</v>
      </c>
      <c r="N489" s="46" t="str">
        <f t="shared" si="41"/>
        <v>4</v>
      </c>
      <c r="O489" s="46" t="str">
        <f t="shared" si="42"/>
        <v>C3</v>
      </c>
      <c r="P489" s="37" t="str">
        <f t="shared" si="43"/>
        <v xml:space="preserve"> </v>
      </c>
      <c r="Q489" s="37" t="str">
        <f t="shared" si="44"/>
        <v>SL</v>
      </c>
      <c r="R489" s="45">
        <v>22560</v>
      </c>
    </row>
    <row r="490" spans="2:18" x14ac:dyDescent="0.3">
      <c r="B490" s="40" t="s">
        <v>831</v>
      </c>
      <c r="C490" s="41" t="s">
        <v>1743</v>
      </c>
      <c r="D490" s="42">
        <v>14</v>
      </c>
      <c r="E490" s="36" t="s">
        <v>218</v>
      </c>
      <c r="F490" s="43" t="s">
        <v>579</v>
      </c>
      <c r="G490" s="44" t="s">
        <v>2450</v>
      </c>
      <c r="H490" s="44" t="s">
        <v>220</v>
      </c>
      <c r="I490" s="45">
        <v>9530</v>
      </c>
      <c r="K490" s="40" t="s">
        <v>828</v>
      </c>
      <c r="L490" s="41" t="s">
        <v>1676</v>
      </c>
      <c r="M490" s="35">
        <f t="shared" si="40"/>
        <v>10</v>
      </c>
      <c r="N490" s="46" t="str">
        <f t="shared" si="41"/>
        <v>4</v>
      </c>
      <c r="O490" s="46" t="str">
        <f t="shared" si="42"/>
        <v>C3</v>
      </c>
      <c r="P490" s="37" t="str">
        <f t="shared" si="43"/>
        <v xml:space="preserve"> </v>
      </c>
      <c r="Q490" s="37" t="str">
        <f t="shared" si="44"/>
        <v>SL</v>
      </c>
      <c r="R490" s="45">
        <v>18270</v>
      </c>
    </row>
    <row r="491" spans="2:18" x14ac:dyDescent="0.3">
      <c r="B491" s="40" t="s">
        <v>832</v>
      </c>
      <c r="C491" s="41" t="s">
        <v>1764</v>
      </c>
      <c r="D491" s="42">
        <v>16</v>
      </c>
      <c r="E491" s="36" t="s">
        <v>218</v>
      </c>
      <c r="F491" s="43" t="s">
        <v>579</v>
      </c>
      <c r="G491" s="44" t="s">
        <v>2450</v>
      </c>
      <c r="H491" s="44" t="s">
        <v>220</v>
      </c>
      <c r="I491" s="45">
        <v>5920</v>
      </c>
      <c r="K491" s="40" t="s">
        <v>829</v>
      </c>
      <c r="L491" s="41" t="s">
        <v>1699</v>
      </c>
      <c r="M491" s="35">
        <f t="shared" si="40"/>
        <v>12</v>
      </c>
      <c r="N491" s="46" t="str">
        <f t="shared" si="41"/>
        <v>4</v>
      </c>
      <c r="O491" s="46" t="str">
        <f t="shared" si="42"/>
        <v>C3</v>
      </c>
      <c r="P491" s="37" t="str">
        <f t="shared" si="43"/>
        <v xml:space="preserve"> </v>
      </c>
      <c r="Q491" s="37" t="str">
        <f t="shared" si="44"/>
        <v>SL</v>
      </c>
      <c r="R491" s="45">
        <v>59710</v>
      </c>
    </row>
    <row r="492" spans="2:18" x14ac:dyDescent="0.3">
      <c r="B492" s="40" t="s">
        <v>833</v>
      </c>
      <c r="C492" s="41" t="s">
        <v>1786</v>
      </c>
      <c r="D492" s="42">
        <v>17</v>
      </c>
      <c r="E492" s="36" t="s">
        <v>218</v>
      </c>
      <c r="F492" s="43" t="s">
        <v>579</v>
      </c>
      <c r="G492" s="44" t="s">
        <v>2450</v>
      </c>
      <c r="H492" s="44" t="s">
        <v>220</v>
      </c>
      <c r="I492" s="45">
        <v>11130</v>
      </c>
      <c r="K492" s="40" t="s">
        <v>830</v>
      </c>
      <c r="L492" s="41" t="s">
        <v>1720</v>
      </c>
      <c r="M492" s="35">
        <f t="shared" si="40"/>
        <v>13</v>
      </c>
      <c r="N492" s="46" t="str">
        <f t="shared" si="41"/>
        <v>4</v>
      </c>
      <c r="O492" s="46" t="str">
        <f t="shared" si="42"/>
        <v>C3</v>
      </c>
      <c r="P492" s="37" t="str">
        <f t="shared" si="43"/>
        <v xml:space="preserve"> </v>
      </c>
      <c r="Q492" s="37" t="str">
        <f t="shared" si="44"/>
        <v>SL</v>
      </c>
      <c r="R492" s="45">
        <v>16140</v>
      </c>
    </row>
    <row r="493" spans="2:18" x14ac:dyDescent="0.3">
      <c r="B493" s="40" t="s">
        <v>834</v>
      </c>
      <c r="C493" s="41" t="s">
        <v>1809</v>
      </c>
      <c r="D493" s="42">
        <v>18</v>
      </c>
      <c r="E493" s="36" t="s">
        <v>218</v>
      </c>
      <c r="F493" s="43" t="s">
        <v>579</v>
      </c>
      <c r="G493" s="44" t="s">
        <v>2450</v>
      </c>
      <c r="H493" s="44" t="s">
        <v>220</v>
      </c>
      <c r="I493" s="45">
        <v>51210</v>
      </c>
      <c r="K493" s="40" t="s">
        <v>831</v>
      </c>
      <c r="L493" s="41" t="s">
        <v>1743</v>
      </c>
      <c r="M493" s="35">
        <f t="shared" si="40"/>
        <v>14</v>
      </c>
      <c r="N493" s="46" t="str">
        <f t="shared" si="41"/>
        <v>4</v>
      </c>
      <c r="O493" s="46" t="str">
        <f t="shared" si="42"/>
        <v>C3</v>
      </c>
      <c r="P493" s="37" t="str">
        <f t="shared" si="43"/>
        <v xml:space="preserve"> </v>
      </c>
      <c r="Q493" s="37" t="str">
        <f t="shared" si="44"/>
        <v>SL</v>
      </c>
      <c r="R493" s="45">
        <v>9720</v>
      </c>
    </row>
    <row r="494" spans="2:18" x14ac:dyDescent="0.3">
      <c r="B494" s="40" t="s">
        <v>835</v>
      </c>
      <c r="C494" s="41" t="s">
        <v>836</v>
      </c>
      <c r="D494" s="42" t="s">
        <v>2450</v>
      </c>
      <c r="E494" s="36" t="s">
        <v>218</v>
      </c>
      <c r="F494" s="43" t="s">
        <v>219</v>
      </c>
      <c r="G494" s="44" t="s">
        <v>577</v>
      </c>
      <c r="H494" s="44" t="s">
        <v>220</v>
      </c>
      <c r="I494" s="45">
        <v>30620</v>
      </c>
      <c r="K494" s="40" t="s">
        <v>832</v>
      </c>
      <c r="L494" s="41" t="s">
        <v>1764</v>
      </c>
      <c r="M494" s="35">
        <f t="shared" si="40"/>
        <v>16</v>
      </c>
      <c r="N494" s="46" t="str">
        <f t="shared" si="41"/>
        <v>4</v>
      </c>
      <c r="O494" s="46" t="str">
        <f t="shared" si="42"/>
        <v>C3</v>
      </c>
      <c r="P494" s="37" t="str">
        <f t="shared" si="43"/>
        <v xml:space="preserve"> </v>
      </c>
      <c r="Q494" s="37" t="str">
        <f t="shared" si="44"/>
        <v>SL</v>
      </c>
      <c r="R494" s="45">
        <v>6040</v>
      </c>
    </row>
    <row r="495" spans="2:18" x14ac:dyDescent="0.3">
      <c r="B495" s="40" t="s">
        <v>837</v>
      </c>
      <c r="C495" s="41" t="s">
        <v>227</v>
      </c>
      <c r="D495" s="42" t="s">
        <v>2450</v>
      </c>
      <c r="E495" s="36" t="s">
        <v>218</v>
      </c>
      <c r="F495" s="43" t="s">
        <v>219</v>
      </c>
      <c r="G495" s="44" t="s">
        <v>2450</v>
      </c>
      <c r="H495" s="44" t="s">
        <v>220</v>
      </c>
      <c r="I495" s="45">
        <v>9240</v>
      </c>
      <c r="K495" s="40" t="s">
        <v>833</v>
      </c>
      <c r="L495" s="41" t="s">
        <v>1786</v>
      </c>
      <c r="M495" s="35">
        <f t="shared" si="40"/>
        <v>17</v>
      </c>
      <c r="N495" s="46" t="str">
        <f t="shared" si="41"/>
        <v>4</v>
      </c>
      <c r="O495" s="46" t="str">
        <f t="shared" si="42"/>
        <v>C3</v>
      </c>
      <c r="P495" s="37" t="str">
        <f t="shared" si="43"/>
        <v xml:space="preserve"> </v>
      </c>
      <c r="Q495" s="37" t="str">
        <f t="shared" si="44"/>
        <v>SL</v>
      </c>
      <c r="R495" s="45">
        <v>11350</v>
      </c>
    </row>
    <row r="496" spans="2:18" x14ac:dyDescent="0.3">
      <c r="B496" s="40" t="s">
        <v>838</v>
      </c>
      <c r="C496" s="41" t="s">
        <v>839</v>
      </c>
      <c r="D496" s="42" t="s">
        <v>2450</v>
      </c>
      <c r="E496" s="36" t="s">
        <v>218</v>
      </c>
      <c r="F496" s="43" t="s">
        <v>219</v>
      </c>
      <c r="G496" s="44" t="s">
        <v>2450</v>
      </c>
      <c r="H496" s="44" t="s">
        <v>220</v>
      </c>
      <c r="I496" s="45">
        <v>173800</v>
      </c>
      <c r="K496" s="40" t="s">
        <v>834</v>
      </c>
      <c r="L496" s="41" t="s">
        <v>1809</v>
      </c>
      <c r="M496" s="35">
        <f t="shared" si="40"/>
        <v>18</v>
      </c>
      <c r="N496" s="46" t="str">
        <f t="shared" si="41"/>
        <v>4</v>
      </c>
      <c r="O496" s="46" t="str">
        <f t="shared" si="42"/>
        <v>C3</v>
      </c>
      <c r="P496" s="37" t="str">
        <f t="shared" si="43"/>
        <v xml:space="preserve"> </v>
      </c>
      <c r="Q496" s="37" t="str">
        <f t="shared" si="44"/>
        <v>SL</v>
      </c>
      <c r="R496" s="45">
        <v>52230</v>
      </c>
    </row>
    <row r="497" spans="2:18" x14ac:dyDescent="0.3">
      <c r="B497" s="40" t="s">
        <v>840</v>
      </c>
      <c r="C497" s="41" t="s">
        <v>841</v>
      </c>
      <c r="D497" s="42" t="s">
        <v>2450</v>
      </c>
      <c r="E497" s="36" t="s">
        <v>218</v>
      </c>
      <c r="F497" s="43" t="s">
        <v>219</v>
      </c>
      <c r="G497" s="44" t="s">
        <v>2450</v>
      </c>
      <c r="H497" s="44" t="s">
        <v>220</v>
      </c>
      <c r="I497" s="45">
        <v>1720</v>
      </c>
      <c r="K497" s="40" t="s">
        <v>835</v>
      </c>
      <c r="L497" s="41" t="s">
        <v>836</v>
      </c>
      <c r="M497" s="35" t="str">
        <f t="shared" si="40"/>
        <v xml:space="preserve"> </v>
      </c>
      <c r="N497" s="46" t="str">
        <f t="shared" si="41"/>
        <v>4</v>
      </c>
      <c r="O497" s="46" t="str">
        <f t="shared" si="42"/>
        <v>G3</v>
      </c>
      <c r="P497" s="37" t="str">
        <f t="shared" si="43"/>
        <v>Z</v>
      </c>
      <c r="Q497" s="37" t="str">
        <f t="shared" si="44"/>
        <v>SL</v>
      </c>
      <c r="R497" s="45">
        <v>31230</v>
      </c>
    </row>
    <row r="498" spans="2:18" x14ac:dyDescent="0.3">
      <c r="B498" s="40" t="s">
        <v>842</v>
      </c>
      <c r="C498" s="41" t="s">
        <v>843</v>
      </c>
      <c r="D498" s="42" t="s">
        <v>2450</v>
      </c>
      <c r="E498" s="36" t="s">
        <v>218</v>
      </c>
      <c r="F498" s="43" t="s">
        <v>219</v>
      </c>
      <c r="G498" s="44" t="s">
        <v>2450</v>
      </c>
      <c r="H498" s="44" t="s">
        <v>220</v>
      </c>
      <c r="I498" s="45">
        <v>6830</v>
      </c>
      <c r="K498" s="40" t="s">
        <v>837</v>
      </c>
      <c r="L498" s="41" t="s">
        <v>227</v>
      </c>
      <c r="M498" s="35" t="str">
        <f t="shared" si="40"/>
        <v xml:space="preserve"> </v>
      </c>
      <c r="N498" s="46" t="str">
        <f t="shared" si="41"/>
        <v>4</v>
      </c>
      <c r="O498" s="46" t="str">
        <f t="shared" si="42"/>
        <v>G3</v>
      </c>
      <c r="P498" s="37" t="str">
        <f t="shared" si="43"/>
        <v xml:space="preserve"> </v>
      </c>
      <c r="Q498" s="37" t="str">
        <f t="shared" si="44"/>
        <v>SL</v>
      </c>
      <c r="R498" s="45">
        <v>9420</v>
      </c>
    </row>
    <row r="499" spans="2:18" x14ac:dyDescent="0.3">
      <c r="B499" s="40" t="s">
        <v>844</v>
      </c>
      <c r="C499" s="41" t="s">
        <v>845</v>
      </c>
      <c r="D499" s="42" t="s">
        <v>2450</v>
      </c>
      <c r="E499" s="36" t="s">
        <v>218</v>
      </c>
      <c r="F499" s="43" t="s">
        <v>219</v>
      </c>
      <c r="G499" s="44" t="s">
        <v>2450</v>
      </c>
      <c r="H499" s="44" t="s">
        <v>220</v>
      </c>
      <c r="I499" s="45">
        <v>2170</v>
      </c>
      <c r="K499" s="40" t="s">
        <v>838</v>
      </c>
      <c r="L499" s="41" t="s">
        <v>839</v>
      </c>
      <c r="M499" s="35" t="str">
        <f t="shared" si="40"/>
        <v xml:space="preserve"> </v>
      </c>
      <c r="N499" s="46" t="str">
        <f t="shared" si="41"/>
        <v>4</v>
      </c>
      <c r="O499" s="46" t="str">
        <f t="shared" si="42"/>
        <v>G3</v>
      </c>
      <c r="P499" s="37" t="str">
        <f t="shared" si="43"/>
        <v xml:space="preserve"> </v>
      </c>
      <c r="Q499" s="37" t="str">
        <f t="shared" si="44"/>
        <v>SL</v>
      </c>
      <c r="R499" s="45">
        <v>177280</v>
      </c>
    </row>
    <row r="500" spans="2:18" x14ac:dyDescent="0.3">
      <c r="B500" s="40" t="s">
        <v>846</v>
      </c>
      <c r="C500" s="41" t="s">
        <v>1721</v>
      </c>
      <c r="D500" s="42">
        <v>13</v>
      </c>
      <c r="E500" s="36" t="s">
        <v>218</v>
      </c>
      <c r="F500" s="43" t="s">
        <v>579</v>
      </c>
      <c r="G500" s="44" t="s">
        <v>2450</v>
      </c>
      <c r="H500" s="44" t="s">
        <v>220</v>
      </c>
      <c r="I500" s="45">
        <v>850</v>
      </c>
      <c r="K500" s="40" t="s">
        <v>840</v>
      </c>
      <c r="L500" s="41" t="s">
        <v>841</v>
      </c>
      <c r="M500" s="35" t="str">
        <f t="shared" si="40"/>
        <v xml:space="preserve"> </v>
      </c>
      <c r="N500" s="46" t="str">
        <f t="shared" si="41"/>
        <v>4</v>
      </c>
      <c r="O500" s="46" t="str">
        <f t="shared" si="42"/>
        <v>G3</v>
      </c>
      <c r="P500" s="37" t="str">
        <f t="shared" si="43"/>
        <v xml:space="preserve"> </v>
      </c>
      <c r="Q500" s="37" t="str">
        <f t="shared" si="44"/>
        <v>SL</v>
      </c>
      <c r="R500" s="45">
        <v>1750</v>
      </c>
    </row>
    <row r="501" spans="2:18" x14ac:dyDescent="0.3">
      <c r="B501" s="40" t="s">
        <v>847</v>
      </c>
      <c r="C501" s="41" t="s">
        <v>848</v>
      </c>
      <c r="D501" s="42" t="s">
        <v>2450</v>
      </c>
      <c r="E501" s="36" t="s">
        <v>218</v>
      </c>
      <c r="F501" s="43" t="s">
        <v>219</v>
      </c>
      <c r="G501" s="44" t="s">
        <v>577</v>
      </c>
      <c r="H501" s="44" t="s">
        <v>220</v>
      </c>
      <c r="I501" s="45">
        <v>2370</v>
      </c>
      <c r="K501" s="40" t="s">
        <v>842</v>
      </c>
      <c r="L501" s="41" t="s">
        <v>843</v>
      </c>
      <c r="M501" s="35" t="str">
        <f t="shared" si="40"/>
        <v xml:space="preserve"> </v>
      </c>
      <c r="N501" s="46" t="str">
        <f t="shared" si="41"/>
        <v>4</v>
      </c>
      <c r="O501" s="46" t="str">
        <f t="shared" si="42"/>
        <v>G3</v>
      </c>
      <c r="P501" s="37" t="str">
        <f t="shared" si="43"/>
        <v xml:space="preserve"> </v>
      </c>
      <c r="Q501" s="37" t="str">
        <f t="shared" si="44"/>
        <v>SL</v>
      </c>
      <c r="R501" s="45">
        <v>6970</v>
      </c>
    </row>
    <row r="502" spans="2:18" x14ac:dyDescent="0.3">
      <c r="B502" s="40" t="s">
        <v>849</v>
      </c>
      <c r="C502" s="41" t="s">
        <v>850</v>
      </c>
      <c r="D502" s="42" t="s">
        <v>2450</v>
      </c>
      <c r="E502" s="36" t="s">
        <v>218</v>
      </c>
      <c r="F502" s="43" t="s">
        <v>219</v>
      </c>
      <c r="G502" s="44" t="s">
        <v>2450</v>
      </c>
      <c r="H502" s="44" t="s">
        <v>220</v>
      </c>
      <c r="I502" s="45">
        <v>8440</v>
      </c>
      <c r="K502" s="40" t="s">
        <v>844</v>
      </c>
      <c r="L502" s="41" t="s">
        <v>845</v>
      </c>
      <c r="M502" s="35" t="str">
        <f t="shared" si="40"/>
        <v xml:space="preserve"> </v>
      </c>
      <c r="N502" s="46" t="str">
        <f t="shared" si="41"/>
        <v>4</v>
      </c>
      <c r="O502" s="46" t="str">
        <f t="shared" si="42"/>
        <v>G3</v>
      </c>
      <c r="P502" s="37" t="str">
        <f t="shared" si="43"/>
        <v xml:space="preserve"> </v>
      </c>
      <c r="Q502" s="37" t="str">
        <f t="shared" si="44"/>
        <v>SL</v>
      </c>
      <c r="R502" s="45">
        <v>2210</v>
      </c>
    </row>
    <row r="503" spans="2:18" x14ac:dyDescent="0.3">
      <c r="B503" s="40" t="s">
        <v>851</v>
      </c>
      <c r="C503" s="41" t="s">
        <v>852</v>
      </c>
      <c r="D503" s="42" t="s">
        <v>2450</v>
      </c>
      <c r="E503" s="36" t="s">
        <v>218</v>
      </c>
      <c r="F503" s="43" t="s">
        <v>219</v>
      </c>
      <c r="G503" s="44" t="s">
        <v>2450</v>
      </c>
      <c r="H503" s="44" t="s">
        <v>220</v>
      </c>
      <c r="I503" s="45">
        <v>16040</v>
      </c>
      <c r="K503" s="40" t="s">
        <v>846</v>
      </c>
      <c r="L503" s="41" t="s">
        <v>1721</v>
      </c>
      <c r="M503" s="35">
        <f t="shared" si="40"/>
        <v>13</v>
      </c>
      <c r="N503" s="46" t="str">
        <f t="shared" si="41"/>
        <v>4</v>
      </c>
      <c r="O503" s="46" t="str">
        <f t="shared" si="42"/>
        <v>C3</v>
      </c>
      <c r="P503" s="37" t="str">
        <f t="shared" si="43"/>
        <v xml:space="preserve"> </v>
      </c>
      <c r="Q503" s="37" t="str">
        <f t="shared" si="44"/>
        <v>SL</v>
      </c>
      <c r="R503" s="45">
        <v>870</v>
      </c>
    </row>
    <row r="504" spans="2:18" x14ac:dyDescent="0.3">
      <c r="B504" s="40" t="s">
        <v>853</v>
      </c>
      <c r="C504" s="41" t="s">
        <v>854</v>
      </c>
      <c r="D504" s="42" t="s">
        <v>2450</v>
      </c>
      <c r="E504" s="36" t="s">
        <v>218</v>
      </c>
      <c r="F504" s="43" t="s">
        <v>219</v>
      </c>
      <c r="G504" s="44" t="s">
        <v>2450</v>
      </c>
      <c r="H504" s="44" t="s">
        <v>220</v>
      </c>
      <c r="I504" s="45">
        <v>950</v>
      </c>
      <c r="K504" s="40" t="s">
        <v>847</v>
      </c>
      <c r="L504" s="41" t="s">
        <v>848</v>
      </c>
      <c r="M504" s="35" t="str">
        <f t="shared" si="40"/>
        <v xml:space="preserve"> </v>
      </c>
      <c r="N504" s="46" t="str">
        <f t="shared" si="41"/>
        <v>4</v>
      </c>
      <c r="O504" s="46" t="str">
        <f t="shared" si="42"/>
        <v>G3</v>
      </c>
      <c r="P504" s="37" t="str">
        <f t="shared" si="43"/>
        <v>Z</v>
      </c>
      <c r="Q504" s="37" t="str">
        <f t="shared" si="44"/>
        <v>SL</v>
      </c>
      <c r="R504" s="45">
        <v>2420</v>
      </c>
    </row>
    <row r="505" spans="2:18" x14ac:dyDescent="0.3">
      <c r="B505" s="40" t="s">
        <v>855</v>
      </c>
      <c r="C505" s="41" t="s">
        <v>1467</v>
      </c>
      <c r="D505" s="42">
        <v>1</v>
      </c>
      <c r="E505" s="36" t="s">
        <v>218</v>
      </c>
      <c r="F505" s="43" t="s">
        <v>579</v>
      </c>
      <c r="G505" s="44" t="s">
        <v>2450</v>
      </c>
      <c r="H505" s="44" t="s">
        <v>220</v>
      </c>
      <c r="I505" s="45">
        <v>5520</v>
      </c>
      <c r="K505" s="40" t="s">
        <v>849</v>
      </c>
      <c r="L505" s="41" t="s">
        <v>850</v>
      </c>
      <c r="M505" s="35" t="str">
        <f t="shared" si="40"/>
        <v xml:space="preserve"> </v>
      </c>
      <c r="N505" s="46" t="str">
        <f t="shared" si="41"/>
        <v>4</v>
      </c>
      <c r="O505" s="46" t="str">
        <f t="shared" si="42"/>
        <v>G3</v>
      </c>
      <c r="P505" s="37" t="str">
        <f t="shared" si="43"/>
        <v xml:space="preserve"> </v>
      </c>
      <c r="Q505" s="37" t="str">
        <f t="shared" si="44"/>
        <v>SL</v>
      </c>
      <c r="R505" s="45">
        <v>8610</v>
      </c>
    </row>
    <row r="506" spans="2:18" x14ac:dyDescent="0.3">
      <c r="B506" s="40" t="s">
        <v>856</v>
      </c>
      <c r="C506" s="41" t="s">
        <v>1810</v>
      </c>
      <c r="D506" s="42">
        <v>18</v>
      </c>
      <c r="E506" s="36" t="s">
        <v>218</v>
      </c>
      <c r="F506" s="43" t="s">
        <v>579</v>
      </c>
      <c r="G506" s="44" t="s">
        <v>2450</v>
      </c>
      <c r="H506" s="44" t="s">
        <v>220</v>
      </c>
      <c r="I506" s="45">
        <v>24680</v>
      </c>
      <c r="K506" s="40" t="s">
        <v>851</v>
      </c>
      <c r="L506" s="41" t="s">
        <v>852</v>
      </c>
      <c r="M506" s="35" t="str">
        <f t="shared" si="40"/>
        <v xml:space="preserve"> </v>
      </c>
      <c r="N506" s="46" t="str">
        <f t="shared" si="41"/>
        <v>4</v>
      </c>
      <c r="O506" s="46" t="str">
        <f t="shared" si="42"/>
        <v>G3</v>
      </c>
      <c r="P506" s="37" t="str">
        <f t="shared" si="43"/>
        <v xml:space="preserve"> </v>
      </c>
      <c r="Q506" s="37" t="str">
        <f t="shared" si="44"/>
        <v>SL</v>
      </c>
      <c r="R506" s="45">
        <v>16360</v>
      </c>
    </row>
    <row r="507" spans="2:18" x14ac:dyDescent="0.3">
      <c r="B507" s="40" t="s">
        <v>857</v>
      </c>
      <c r="C507" s="41" t="s">
        <v>1468</v>
      </c>
      <c r="D507" s="42">
        <v>1</v>
      </c>
      <c r="E507" s="36" t="s">
        <v>218</v>
      </c>
      <c r="F507" s="43" t="s">
        <v>579</v>
      </c>
      <c r="G507" s="44" t="s">
        <v>2450</v>
      </c>
      <c r="H507" s="44" t="s">
        <v>220</v>
      </c>
      <c r="I507" s="45">
        <v>43190</v>
      </c>
      <c r="K507" s="40" t="s">
        <v>853</v>
      </c>
      <c r="L507" s="41" t="s">
        <v>854</v>
      </c>
      <c r="M507" s="35" t="str">
        <f t="shared" si="40"/>
        <v xml:space="preserve"> </v>
      </c>
      <c r="N507" s="46" t="str">
        <f t="shared" si="41"/>
        <v>4</v>
      </c>
      <c r="O507" s="46" t="str">
        <f t="shared" si="42"/>
        <v>G3</v>
      </c>
      <c r="P507" s="37" t="str">
        <f t="shared" si="43"/>
        <v xml:space="preserve"> </v>
      </c>
      <c r="Q507" s="37" t="str">
        <f t="shared" si="44"/>
        <v>SL</v>
      </c>
      <c r="R507" s="45">
        <v>970</v>
      </c>
    </row>
    <row r="508" spans="2:18" x14ac:dyDescent="0.3">
      <c r="B508" s="40" t="s">
        <v>858</v>
      </c>
      <c r="C508" s="41" t="s">
        <v>1512</v>
      </c>
      <c r="D508" s="42">
        <v>3</v>
      </c>
      <c r="E508" s="36" t="s">
        <v>218</v>
      </c>
      <c r="F508" s="43" t="s">
        <v>579</v>
      </c>
      <c r="G508" s="44" t="s">
        <v>2450</v>
      </c>
      <c r="H508" s="44" t="s">
        <v>220</v>
      </c>
      <c r="I508" s="45">
        <v>2950</v>
      </c>
      <c r="K508" s="40" t="s">
        <v>855</v>
      </c>
      <c r="L508" s="41" t="s">
        <v>1467</v>
      </c>
      <c r="M508" s="35">
        <f t="shared" si="40"/>
        <v>1</v>
      </c>
      <c r="N508" s="46" t="str">
        <f t="shared" si="41"/>
        <v>4</v>
      </c>
      <c r="O508" s="46" t="str">
        <f t="shared" si="42"/>
        <v>C3</v>
      </c>
      <c r="P508" s="37" t="str">
        <f t="shared" si="43"/>
        <v xml:space="preserve"> </v>
      </c>
      <c r="Q508" s="37" t="str">
        <f t="shared" si="44"/>
        <v>SL</v>
      </c>
      <c r="R508" s="45">
        <v>5630</v>
      </c>
    </row>
    <row r="509" spans="2:18" x14ac:dyDescent="0.3">
      <c r="B509" s="40" t="s">
        <v>859</v>
      </c>
      <c r="C509" s="41" t="s">
        <v>1537</v>
      </c>
      <c r="D509" s="42">
        <v>4</v>
      </c>
      <c r="E509" s="36" t="s">
        <v>218</v>
      </c>
      <c r="F509" s="43" t="s">
        <v>579</v>
      </c>
      <c r="G509" s="44" t="s">
        <v>2450</v>
      </c>
      <c r="H509" s="44" t="s">
        <v>220</v>
      </c>
      <c r="I509" s="45">
        <v>1330</v>
      </c>
      <c r="K509" s="40" t="s">
        <v>856</v>
      </c>
      <c r="L509" s="41" t="s">
        <v>1810</v>
      </c>
      <c r="M509" s="35">
        <f t="shared" si="40"/>
        <v>18</v>
      </c>
      <c r="N509" s="46" t="str">
        <f t="shared" si="41"/>
        <v>4</v>
      </c>
      <c r="O509" s="46" t="str">
        <f t="shared" si="42"/>
        <v>C3</v>
      </c>
      <c r="P509" s="37" t="str">
        <f t="shared" si="43"/>
        <v xml:space="preserve"> </v>
      </c>
      <c r="Q509" s="37" t="str">
        <f t="shared" si="44"/>
        <v>SL</v>
      </c>
      <c r="R509" s="45">
        <v>25170</v>
      </c>
    </row>
    <row r="510" spans="2:18" x14ac:dyDescent="0.3">
      <c r="B510" s="40" t="s">
        <v>860</v>
      </c>
      <c r="C510" s="41" t="s">
        <v>1576</v>
      </c>
      <c r="D510" s="42">
        <v>6</v>
      </c>
      <c r="E510" s="36" t="s">
        <v>218</v>
      </c>
      <c r="F510" s="43" t="s">
        <v>579</v>
      </c>
      <c r="G510" s="44" t="s">
        <v>2450</v>
      </c>
      <c r="H510" s="44" t="s">
        <v>220</v>
      </c>
      <c r="I510" s="45">
        <v>10340</v>
      </c>
      <c r="K510" s="40" t="s">
        <v>857</v>
      </c>
      <c r="L510" s="41" t="s">
        <v>1468</v>
      </c>
      <c r="M510" s="35">
        <f t="shared" si="40"/>
        <v>1</v>
      </c>
      <c r="N510" s="46" t="str">
        <f t="shared" si="41"/>
        <v>4</v>
      </c>
      <c r="O510" s="46" t="str">
        <f t="shared" si="42"/>
        <v>C3</v>
      </c>
      <c r="P510" s="37" t="str">
        <f t="shared" si="43"/>
        <v xml:space="preserve"> </v>
      </c>
      <c r="Q510" s="37" t="str">
        <f t="shared" si="44"/>
        <v>SL</v>
      </c>
      <c r="R510" s="45">
        <v>44050</v>
      </c>
    </row>
    <row r="511" spans="2:18" x14ac:dyDescent="0.3">
      <c r="B511" s="40" t="s">
        <v>861</v>
      </c>
      <c r="C511" s="41" t="s">
        <v>1626</v>
      </c>
      <c r="D511" s="42">
        <v>8</v>
      </c>
      <c r="E511" s="36" t="s">
        <v>218</v>
      </c>
      <c r="F511" s="43" t="s">
        <v>579</v>
      </c>
      <c r="G511" s="44" t="s">
        <v>2450</v>
      </c>
      <c r="H511" s="44" t="s">
        <v>220</v>
      </c>
      <c r="I511" s="45">
        <v>4360</v>
      </c>
      <c r="K511" s="40" t="s">
        <v>858</v>
      </c>
      <c r="L511" s="41" t="s">
        <v>1512</v>
      </c>
      <c r="M511" s="35">
        <f t="shared" si="40"/>
        <v>3</v>
      </c>
      <c r="N511" s="46" t="str">
        <f t="shared" si="41"/>
        <v>4</v>
      </c>
      <c r="O511" s="46" t="str">
        <f t="shared" si="42"/>
        <v>C3</v>
      </c>
      <c r="P511" s="37" t="str">
        <f t="shared" si="43"/>
        <v xml:space="preserve"> </v>
      </c>
      <c r="Q511" s="37" t="str">
        <f t="shared" si="44"/>
        <v>SL</v>
      </c>
      <c r="R511" s="45">
        <v>3010</v>
      </c>
    </row>
    <row r="512" spans="2:18" x14ac:dyDescent="0.3">
      <c r="B512" s="40" t="s">
        <v>862</v>
      </c>
      <c r="C512" s="41" t="s">
        <v>1650</v>
      </c>
      <c r="D512" s="42">
        <v>9</v>
      </c>
      <c r="E512" s="36" t="s">
        <v>218</v>
      </c>
      <c r="F512" s="43" t="s">
        <v>579</v>
      </c>
      <c r="G512" s="44" t="s">
        <v>2450</v>
      </c>
      <c r="H512" s="44" t="s">
        <v>220</v>
      </c>
      <c r="I512" s="45">
        <v>1960</v>
      </c>
      <c r="K512" s="40" t="s">
        <v>859</v>
      </c>
      <c r="L512" s="41" t="s">
        <v>1537</v>
      </c>
      <c r="M512" s="35">
        <f t="shared" si="40"/>
        <v>4</v>
      </c>
      <c r="N512" s="46" t="str">
        <f t="shared" si="41"/>
        <v>4</v>
      </c>
      <c r="O512" s="46" t="str">
        <f t="shared" si="42"/>
        <v>C3</v>
      </c>
      <c r="P512" s="37" t="str">
        <f t="shared" si="43"/>
        <v xml:space="preserve"> </v>
      </c>
      <c r="Q512" s="37" t="str">
        <f t="shared" si="44"/>
        <v>SL</v>
      </c>
      <c r="R512" s="45">
        <v>1360</v>
      </c>
    </row>
    <row r="513" spans="2:18" x14ac:dyDescent="0.3">
      <c r="B513" s="40" t="s">
        <v>863</v>
      </c>
      <c r="C513" s="41" t="s">
        <v>1700</v>
      </c>
      <c r="D513" s="42">
        <v>12</v>
      </c>
      <c r="E513" s="36" t="s">
        <v>218</v>
      </c>
      <c r="F513" s="43" t="s">
        <v>579</v>
      </c>
      <c r="G513" s="44" t="s">
        <v>2450</v>
      </c>
      <c r="H513" s="44" t="s">
        <v>220</v>
      </c>
      <c r="I513" s="45">
        <v>21250</v>
      </c>
      <c r="K513" s="40" t="s">
        <v>860</v>
      </c>
      <c r="L513" s="41" t="s">
        <v>1576</v>
      </c>
      <c r="M513" s="35">
        <f t="shared" si="40"/>
        <v>6</v>
      </c>
      <c r="N513" s="46" t="str">
        <f t="shared" si="41"/>
        <v>4</v>
      </c>
      <c r="O513" s="46" t="str">
        <f t="shared" si="42"/>
        <v>C3</v>
      </c>
      <c r="P513" s="37" t="str">
        <f t="shared" si="43"/>
        <v xml:space="preserve"> </v>
      </c>
      <c r="Q513" s="37" t="str">
        <f t="shared" si="44"/>
        <v>SL</v>
      </c>
      <c r="R513" s="45">
        <v>10550</v>
      </c>
    </row>
    <row r="514" spans="2:18" x14ac:dyDescent="0.3">
      <c r="B514" s="40" t="s">
        <v>864</v>
      </c>
      <c r="C514" s="41" t="s">
        <v>1722</v>
      </c>
      <c r="D514" s="42">
        <v>13</v>
      </c>
      <c r="E514" s="36" t="s">
        <v>218</v>
      </c>
      <c r="F514" s="43" t="s">
        <v>579</v>
      </c>
      <c r="G514" s="44" t="s">
        <v>2450</v>
      </c>
      <c r="H514" s="44" t="s">
        <v>220</v>
      </c>
      <c r="I514" s="45">
        <v>11120</v>
      </c>
      <c r="K514" s="40" t="s">
        <v>861</v>
      </c>
      <c r="L514" s="41" t="s">
        <v>1626</v>
      </c>
      <c r="M514" s="35">
        <f t="shared" si="40"/>
        <v>8</v>
      </c>
      <c r="N514" s="46" t="str">
        <f t="shared" si="41"/>
        <v>4</v>
      </c>
      <c r="O514" s="46" t="str">
        <f t="shared" si="42"/>
        <v>C3</v>
      </c>
      <c r="P514" s="37" t="str">
        <f t="shared" si="43"/>
        <v xml:space="preserve"> </v>
      </c>
      <c r="Q514" s="37" t="str">
        <f t="shared" si="44"/>
        <v>SL</v>
      </c>
      <c r="R514" s="45">
        <v>4450</v>
      </c>
    </row>
    <row r="515" spans="2:18" x14ac:dyDescent="0.3">
      <c r="B515" s="40" t="s">
        <v>865</v>
      </c>
      <c r="C515" s="41" t="s">
        <v>1811</v>
      </c>
      <c r="D515" s="42">
        <v>18</v>
      </c>
      <c r="E515" s="36" t="s">
        <v>218</v>
      </c>
      <c r="F515" s="43" t="s">
        <v>579</v>
      </c>
      <c r="G515" s="44" t="s">
        <v>2450</v>
      </c>
      <c r="H515" s="44" t="s">
        <v>220</v>
      </c>
      <c r="I515" s="45">
        <v>980</v>
      </c>
      <c r="K515" s="40" t="s">
        <v>862</v>
      </c>
      <c r="L515" s="41" t="s">
        <v>1650</v>
      </c>
      <c r="M515" s="35">
        <f t="shared" si="40"/>
        <v>9</v>
      </c>
      <c r="N515" s="46" t="str">
        <f t="shared" si="41"/>
        <v>4</v>
      </c>
      <c r="O515" s="46" t="str">
        <f t="shared" si="42"/>
        <v>C3</v>
      </c>
      <c r="P515" s="37" t="str">
        <f t="shared" si="43"/>
        <v xml:space="preserve"> </v>
      </c>
      <c r="Q515" s="37" t="str">
        <f t="shared" si="44"/>
        <v>SL</v>
      </c>
      <c r="R515" s="45">
        <v>2000</v>
      </c>
    </row>
    <row r="516" spans="2:18" x14ac:dyDescent="0.3">
      <c r="B516" s="40" t="s">
        <v>866</v>
      </c>
      <c r="C516" s="41" t="s">
        <v>867</v>
      </c>
      <c r="D516" s="42" t="s">
        <v>2450</v>
      </c>
      <c r="E516" s="36" t="s">
        <v>218</v>
      </c>
      <c r="F516" s="43" t="s">
        <v>219</v>
      </c>
      <c r="G516" s="44" t="s">
        <v>577</v>
      </c>
      <c r="H516" s="44" t="s">
        <v>220</v>
      </c>
      <c r="I516" s="45">
        <v>12640</v>
      </c>
      <c r="K516" s="40" t="s">
        <v>863</v>
      </c>
      <c r="L516" s="41" t="s">
        <v>1700</v>
      </c>
      <c r="M516" s="35">
        <f t="shared" si="40"/>
        <v>12</v>
      </c>
      <c r="N516" s="46" t="str">
        <f t="shared" si="41"/>
        <v>4</v>
      </c>
      <c r="O516" s="46" t="str">
        <f t="shared" si="42"/>
        <v>C3</v>
      </c>
      <c r="P516" s="37" t="str">
        <f t="shared" si="43"/>
        <v xml:space="preserve"> </v>
      </c>
      <c r="Q516" s="37" t="str">
        <f t="shared" si="44"/>
        <v>SL</v>
      </c>
      <c r="R516" s="45">
        <v>21680</v>
      </c>
    </row>
    <row r="517" spans="2:18" x14ac:dyDescent="0.3">
      <c r="B517" s="40" t="s">
        <v>868</v>
      </c>
      <c r="C517" s="41" t="s">
        <v>869</v>
      </c>
      <c r="D517" s="42" t="s">
        <v>2450</v>
      </c>
      <c r="E517" s="36" t="s">
        <v>218</v>
      </c>
      <c r="F517" s="43" t="s">
        <v>870</v>
      </c>
      <c r="G517" s="44" t="s">
        <v>2450</v>
      </c>
      <c r="H517" s="44" t="s">
        <v>220</v>
      </c>
      <c r="I517" s="45">
        <v>243150</v>
      </c>
      <c r="K517" s="40" t="s">
        <v>864</v>
      </c>
      <c r="L517" s="41" t="s">
        <v>1722</v>
      </c>
      <c r="M517" s="35">
        <f t="shared" si="40"/>
        <v>13</v>
      </c>
      <c r="N517" s="46" t="str">
        <f t="shared" si="41"/>
        <v>4</v>
      </c>
      <c r="O517" s="46" t="str">
        <f t="shared" si="42"/>
        <v>C3</v>
      </c>
      <c r="P517" s="37" t="str">
        <f t="shared" si="43"/>
        <v xml:space="preserve"> </v>
      </c>
      <c r="Q517" s="37" t="str">
        <f t="shared" si="44"/>
        <v>SL</v>
      </c>
      <c r="R517" s="45">
        <v>11340</v>
      </c>
    </row>
    <row r="518" spans="2:18" x14ac:dyDescent="0.3">
      <c r="B518" s="40" t="s">
        <v>871</v>
      </c>
      <c r="C518" s="41" t="s">
        <v>872</v>
      </c>
      <c r="D518" s="42" t="s">
        <v>2450</v>
      </c>
      <c r="E518" s="36" t="s">
        <v>218</v>
      </c>
      <c r="F518" s="43" t="s">
        <v>261</v>
      </c>
      <c r="G518" s="44" t="s">
        <v>2450</v>
      </c>
      <c r="H518" s="44" t="s">
        <v>220</v>
      </c>
      <c r="I518" s="45">
        <v>9350570</v>
      </c>
      <c r="K518" s="40" t="s">
        <v>865</v>
      </c>
      <c r="L518" s="41" t="s">
        <v>1811</v>
      </c>
      <c r="M518" s="35">
        <f t="shared" si="40"/>
        <v>18</v>
      </c>
      <c r="N518" s="46" t="str">
        <f t="shared" si="41"/>
        <v>4</v>
      </c>
      <c r="O518" s="46" t="str">
        <f t="shared" si="42"/>
        <v>C3</v>
      </c>
      <c r="P518" s="37" t="str">
        <f t="shared" si="43"/>
        <v xml:space="preserve"> </v>
      </c>
      <c r="Q518" s="37" t="str">
        <f t="shared" si="44"/>
        <v>SL</v>
      </c>
      <c r="R518" s="45">
        <v>1000</v>
      </c>
    </row>
    <row r="519" spans="2:18" x14ac:dyDescent="0.3">
      <c r="B519" s="40" t="s">
        <v>873</v>
      </c>
      <c r="C519" s="41" t="s">
        <v>1490</v>
      </c>
      <c r="D519" s="42">
        <v>2</v>
      </c>
      <c r="E519" s="36" t="s">
        <v>218</v>
      </c>
      <c r="F519" s="43" t="s">
        <v>579</v>
      </c>
      <c r="G519" s="44" t="s">
        <v>2450</v>
      </c>
      <c r="H519" s="44" t="s">
        <v>220</v>
      </c>
      <c r="I519" s="45">
        <v>26850</v>
      </c>
      <c r="K519" s="40" t="s">
        <v>866</v>
      </c>
      <c r="L519" s="41" t="s">
        <v>867</v>
      </c>
      <c r="M519" s="35" t="str">
        <f t="shared" si="40"/>
        <v xml:space="preserve"> </v>
      </c>
      <c r="N519" s="46" t="str">
        <f t="shared" si="41"/>
        <v>4</v>
      </c>
      <c r="O519" s="46" t="str">
        <f t="shared" si="42"/>
        <v>G3</v>
      </c>
      <c r="P519" s="37" t="str">
        <f t="shared" si="43"/>
        <v>Z</v>
      </c>
      <c r="Q519" s="37" t="str">
        <f t="shared" si="44"/>
        <v>SL</v>
      </c>
      <c r="R519" s="45">
        <v>12890</v>
      </c>
    </row>
    <row r="520" spans="2:18" x14ac:dyDescent="0.3">
      <c r="B520" s="40" t="s">
        <v>874</v>
      </c>
      <c r="C520" s="41" t="s">
        <v>1513</v>
      </c>
      <c r="D520" s="42">
        <v>3</v>
      </c>
      <c r="E520" s="36" t="s">
        <v>218</v>
      </c>
      <c r="F520" s="43" t="s">
        <v>579</v>
      </c>
      <c r="G520" s="44" t="s">
        <v>2450</v>
      </c>
      <c r="H520" s="44" t="s">
        <v>220</v>
      </c>
      <c r="I520" s="45">
        <v>25990</v>
      </c>
      <c r="K520" s="40" t="s">
        <v>868</v>
      </c>
      <c r="L520" s="41" t="s">
        <v>869</v>
      </c>
      <c r="M520" s="35" t="str">
        <f t="shared" si="40"/>
        <v xml:space="preserve"> </v>
      </c>
      <c r="N520" s="46" t="str">
        <f t="shared" si="41"/>
        <v>4</v>
      </c>
      <c r="O520" s="46" t="str">
        <f t="shared" si="42"/>
        <v>3</v>
      </c>
      <c r="P520" s="37" t="str">
        <f t="shared" si="43"/>
        <v xml:space="preserve"> </v>
      </c>
      <c r="Q520" s="37" t="str">
        <f t="shared" si="44"/>
        <v>SL</v>
      </c>
      <c r="R520" s="45">
        <v>248010</v>
      </c>
    </row>
    <row r="521" spans="2:18" x14ac:dyDescent="0.3">
      <c r="B521" s="40" t="s">
        <v>875</v>
      </c>
      <c r="C521" s="41" t="s">
        <v>1538</v>
      </c>
      <c r="D521" s="42">
        <v>4</v>
      </c>
      <c r="E521" s="36" t="s">
        <v>218</v>
      </c>
      <c r="F521" s="43" t="s">
        <v>579</v>
      </c>
      <c r="G521" s="44" t="s">
        <v>2450</v>
      </c>
      <c r="H521" s="44" t="s">
        <v>220</v>
      </c>
      <c r="I521" s="45">
        <v>22370</v>
      </c>
      <c r="K521" s="40" t="s">
        <v>871</v>
      </c>
      <c r="L521" s="41" t="s">
        <v>872</v>
      </c>
      <c r="M521" s="35" t="str">
        <f t="shared" si="40"/>
        <v xml:space="preserve"> </v>
      </c>
      <c r="N521" s="46" t="str">
        <f t="shared" si="41"/>
        <v>4</v>
      </c>
      <c r="O521" s="46" t="str">
        <f t="shared" si="42"/>
        <v>2</v>
      </c>
      <c r="P521" s="37" t="str">
        <f t="shared" si="43"/>
        <v xml:space="preserve"> </v>
      </c>
      <c r="Q521" s="37" t="str">
        <f t="shared" si="44"/>
        <v>SL</v>
      </c>
      <c r="R521" s="45">
        <v>9537580</v>
      </c>
    </row>
    <row r="522" spans="2:18" x14ac:dyDescent="0.3">
      <c r="B522" s="40" t="s">
        <v>876</v>
      </c>
      <c r="C522" s="41" t="s">
        <v>1557</v>
      </c>
      <c r="D522" s="42">
        <v>5</v>
      </c>
      <c r="E522" s="36" t="s">
        <v>218</v>
      </c>
      <c r="F522" s="43" t="s">
        <v>579</v>
      </c>
      <c r="G522" s="44" t="s">
        <v>2450</v>
      </c>
      <c r="H522" s="44" t="s">
        <v>220</v>
      </c>
      <c r="I522" s="45">
        <v>24050</v>
      </c>
      <c r="K522" s="40" t="s">
        <v>873</v>
      </c>
      <c r="L522" s="41" t="s">
        <v>1490</v>
      </c>
      <c r="M522" s="35">
        <f t="shared" si="40"/>
        <v>2</v>
      </c>
      <c r="N522" s="46" t="str">
        <f t="shared" si="41"/>
        <v>4</v>
      </c>
      <c r="O522" s="46" t="str">
        <f t="shared" si="42"/>
        <v>C3</v>
      </c>
      <c r="P522" s="37" t="str">
        <f t="shared" si="43"/>
        <v xml:space="preserve"> </v>
      </c>
      <c r="Q522" s="37" t="str">
        <f t="shared" si="44"/>
        <v>SL</v>
      </c>
      <c r="R522" s="45">
        <v>27390</v>
      </c>
    </row>
    <row r="523" spans="2:18" x14ac:dyDescent="0.3">
      <c r="B523" s="40" t="s">
        <v>877</v>
      </c>
      <c r="C523" s="41" t="s">
        <v>1577</v>
      </c>
      <c r="D523" s="42">
        <v>6</v>
      </c>
      <c r="E523" s="36" t="s">
        <v>218</v>
      </c>
      <c r="F523" s="43" t="s">
        <v>579</v>
      </c>
      <c r="G523" s="44" t="s">
        <v>2450</v>
      </c>
      <c r="H523" s="44" t="s">
        <v>220</v>
      </c>
      <c r="I523" s="45">
        <v>22620</v>
      </c>
      <c r="K523" s="40" t="s">
        <v>874</v>
      </c>
      <c r="L523" s="41" t="s">
        <v>1513</v>
      </c>
      <c r="M523" s="35">
        <f t="shared" si="40"/>
        <v>3</v>
      </c>
      <c r="N523" s="46" t="str">
        <f t="shared" si="41"/>
        <v>4</v>
      </c>
      <c r="O523" s="46" t="str">
        <f t="shared" si="42"/>
        <v>C3</v>
      </c>
      <c r="P523" s="37" t="str">
        <f t="shared" si="43"/>
        <v xml:space="preserve"> </v>
      </c>
      <c r="Q523" s="37" t="str">
        <f t="shared" si="44"/>
        <v>SL</v>
      </c>
      <c r="R523" s="45">
        <v>26510</v>
      </c>
    </row>
    <row r="524" spans="2:18" x14ac:dyDescent="0.3">
      <c r="B524" s="40" t="s">
        <v>878</v>
      </c>
      <c r="C524" s="41" t="s">
        <v>1602</v>
      </c>
      <c r="D524" s="42">
        <v>7</v>
      </c>
      <c r="E524" s="36" t="s">
        <v>218</v>
      </c>
      <c r="F524" s="43" t="s">
        <v>579</v>
      </c>
      <c r="G524" s="44" t="s">
        <v>2450</v>
      </c>
      <c r="H524" s="44" t="s">
        <v>220</v>
      </c>
      <c r="I524" s="45">
        <v>27300</v>
      </c>
      <c r="K524" s="40" t="s">
        <v>875</v>
      </c>
      <c r="L524" s="41" t="s">
        <v>1538</v>
      </c>
      <c r="M524" s="35">
        <f t="shared" si="40"/>
        <v>4</v>
      </c>
      <c r="N524" s="46" t="str">
        <f t="shared" si="41"/>
        <v>4</v>
      </c>
      <c r="O524" s="46" t="str">
        <f t="shared" si="42"/>
        <v>C3</v>
      </c>
      <c r="P524" s="37" t="str">
        <f t="shared" si="43"/>
        <v xml:space="preserve"> </v>
      </c>
      <c r="Q524" s="37" t="str">
        <f t="shared" si="44"/>
        <v>SL</v>
      </c>
      <c r="R524" s="45">
        <v>22820</v>
      </c>
    </row>
    <row r="525" spans="2:18" x14ac:dyDescent="0.3">
      <c r="B525" s="40" t="s">
        <v>879</v>
      </c>
      <c r="C525" s="41" t="s">
        <v>1627</v>
      </c>
      <c r="D525" s="42">
        <v>8</v>
      </c>
      <c r="E525" s="36" t="s">
        <v>218</v>
      </c>
      <c r="F525" s="43" t="s">
        <v>579</v>
      </c>
      <c r="G525" s="44" t="s">
        <v>2450</v>
      </c>
      <c r="H525" s="44" t="s">
        <v>220</v>
      </c>
      <c r="I525" s="45">
        <v>20940</v>
      </c>
      <c r="K525" s="40" t="s">
        <v>876</v>
      </c>
      <c r="L525" s="41" t="s">
        <v>1557</v>
      </c>
      <c r="M525" s="35">
        <f t="shared" si="40"/>
        <v>5</v>
      </c>
      <c r="N525" s="46" t="str">
        <f t="shared" si="41"/>
        <v>4</v>
      </c>
      <c r="O525" s="46" t="str">
        <f t="shared" si="42"/>
        <v>C3</v>
      </c>
      <c r="P525" s="37" t="str">
        <f t="shared" si="43"/>
        <v xml:space="preserve"> </v>
      </c>
      <c r="Q525" s="37" t="str">
        <f t="shared" si="44"/>
        <v>SL</v>
      </c>
      <c r="R525" s="45">
        <v>24530</v>
      </c>
    </row>
    <row r="526" spans="2:18" x14ac:dyDescent="0.3">
      <c r="B526" s="40" t="s">
        <v>880</v>
      </c>
      <c r="C526" s="41" t="s">
        <v>1651</v>
      </c>
      <c r="D526" s="42">
        <v>9</v>
      </c>
      <c r="E526" s="36" t="s">
        <v>218</v>
      </c>
      <c r="F526" s="43" t="s">
        <v>579</v>
      </c>
      <c r="G526" s="44" t="s">
        <v>2450</v>
      </c>
      <c r="H526" s="44" t="s">
        <v>220</v>
      </c>
      <c r="I526" s="45">
        <v>17240</v>
      </c>
      <c r="K526" s="40" t="s">
        <v>877</v>
      </c>
      <c r="L526" s="41" t="s">
        <v>1577</v>
      </c>
      <c r="M526" s="35">
        <f t="shared" si="40"/>
        <v>6</v>
      </c>
      <c r="N526" s="46" t="str">
        <f t="shared" si="41"/>
        <v>4</v>
      </c>
      <c r="O526" s="46" t="str">
        <f t="shared" si="42"/>
        <v>C3</v>
      </c>
      <c r="P526" s="37" t="str">
        <f t="shared" si="43"/>
        <v xml:space="preserve"> </v>
      </c>
      <c r="Q526" s="37" t="str">
        <f t="shared" si="44"/>
        <v>SL</v>
      </c>
      <c r="R526" s="45">
        <v>23070</v>
      </c>
    </row>
    <row r="527" spans="2:18" x14ac:dyDescent="0.3">
      <c r="B527" s="40" t="s">
        <v>881</v>
      </c>
      <c r="C527" s="41" t="s">
        <v>1677</v>
      </c>
      <c r="D527" s="42">
        <v>10</v>
      </c>
      <c r="E527" s="36" t="s">
        <v>218</v>
      </c>
      <c r="F527" s="43" t="s">
        <v>579</v>
      </c>
      <c r="G527" s="44" t="s">
        <v>2450</v>
      </c>
      <c r="H527" s="44" t="s">
        <v>220</v>
      </c>
      <c r="I527" s="45">
        <v>13770</v>
      </c>
      <c r="K527" s="40" t="s">
        <v>878</v>
      </c>
      <c r="L527" s="41" t="s">
        <v>1602</v>
      </c>
      <c r="M527" s="35">
        <f t="shared" si="40"/>
        <v>7</v>
      </c>
      <c r="N527" s="46" t="str">
        <f t="shared" si="41"/>
        <v>4</v>
      </c>
      <c r="O527" s="46" t="str">
        <f t="shared" si="42"/>
        <v>C3</v>
      </c>
      <c r="P527" s="37" t="str">
        <f t="shared" si="43"/>
        <v xml:space="preserve"> </v>
      </c>
      <c r="Q527" s="37" t="str">
        <f t="shared" si="44"/>
        <v>SL</v>
      </c>
      <c r="R527" s="45">
        <v>27850</v>
      </c>
    </row>
    <row r="528" spans="2:18" x14ac:dyDescent="0.3">
      <c r="B528" s="40" t="s">
        <v>882</v>
      </c>
      <c r="C528" s="41" t="s">
        <v>1744</v>
      </c>
      <c r="D528" s="42">
        <v>14</v>
      </c>
      <c r="E528" s="36" t="s">
        <v>218</v>
      </c>
      <c r="F528" s="43" t="s">
        <v>579</v>
      </c>
      <c r="G528" s="44" t="s">
        <v>2450</v>
      </c>
      <c r="H528" s="44" t="s">
        <v>220</v>
      </c>
      <c r="I528" s="45">
        <v>9800</v>
      </c>
      <c r="K528" s="40" t="s">
        <v>879</v>
      </c>
      <c r="L528" s="41" t="s">
        <v>1627</v>
      </c>
      <c r="M528" s="35">
        <f t="shared" si="40"/>
        <v>8</v>
      </c>
      <c r="N528" s="46" t="str">
        <f t="shared" si="41"/>
        <v>4</v>
      </c>
      <c r="O528" s="46" t="str">
        <f t="shared" si="42"/>
        <v>C3</v>
      </c>
      <c r="P528" s="37" t="str">
        <f t="shared" si="43"/>
        <v xml:space="preserve"> </v>
      </c>
      <c r="Q528" s="37" t="str">
        <f t="shared" si="44"/>
        <v>SL</v>
      </c>
      <c r="R528" s="45">
        <v>21360</v>
      </c>
    </row>
    <row r="529" spans="2:18" x14ac:dyDescent="0.3">
      <c r="B529" s="40" t="s">
        <v>883</v>
      </c>
      <c r="C529" s="41" t="s">
        <v>1765</v>
      </c>
      <c r="D529" s="42">
        <v>16</v>
      </c>
      <c r="E529" s="36" t="s">
        <v>218</v>
      </c>
      <c r="F529" s="43" t="s">
        <v>579</v>
      </c>
      <c r="G529" s="44" t="s">
        <v>2450</v>
      </c>
      <c r="H529" s="44" t="s">
        <v>220</v>
      </c>
      <c r="I529" s="45">
        <v>30120</v>
      </c>
      <c r="K529" s="40" t="s">
        <v>880</v>
      </c>
      <c r="L529" s="41" t="s">
        <v>1651</v>
      </c>
      <c r="M529" s="35">
        <f t="shared" si="40"/>
        <v>9</v>
      </c>
      <c r="N529" s="46" t="str">
        <f t="shared" si="41"/>
        <v>4</v>
      </c>
      <c r="O529" s="46" t="str">
        <f t="shared" si="42"/>
        <v>C3</v>
      </c>
      <c r="P529" s="37" t="str">
        <f t="shared" si="43"/>
        <v xml:space="preserve"> </v>
      </c>
      <c r="Q529" s="37" t="str">
        <f t="shared" si="44"/>
        <v>SL</v>
      </c>
      <c r="R529" s="45">
        <v>17580</v>
      </c>
    </row>
    <row r="530" spans="2:18" x14ac:dyDescent="0.3">
      <c r="B530" s="40" t="s">
        <v>884</v>
      </c>
      <c r="C530" s="41" t="s">
        <v>1787</v>
      </c>
      <c r="D530" s="42">
        <v>17</v>
      </c>
      <c r="E530" s="36" t="s">
        <v>218</v>
      </c>
      <c r="F530" s="43" t="s">
        <v>579</v>
      </c>
      <c r="G530" s="44" t="s">
        <v>2450</v>
      </c>
      <c r="H530" s="44" t="s">
        <v>220</v>
      </c>
      <c r="I530" s="45">
        <v>13170</v>
      </c>
      <c r="K530" s="40" t="s">
        <v>881</v>
      </c>
      <c r="L530" s="41" t="s">
        <v>1677</v>
      </c>
      <c r="M530" s="35">
        <f t="shared" si="40"/>
        <v>10</v>
      </c>
      <c r="N530" s="46" t="str">
        <f t="shared" si="41"/>
        <v>4</v>
      </c>
      <c r="O530" s="46" t="str">
        <f t="shared" si="42"/>
        <v>C3</v>
      </c>
      <c r="P530" s="37" t="str">
        <f t="shared" si="43"/>
        <v xml:space="preserve"> </v>
      </c>
      <c r="Q530" s="37" t="str">
        <f t="shared" si="44"/>
        <v>SL</v>
      </c>
      <c r="R530" s="45">
        <v>14050</v>
      </c>
    </row>
    <row r="531" spans="2:18" x14ac:dyDescent="0.3">
      <c r="B531" s="40" t="s">
        <v>885</v>
      </c>
      <c r="C531" s="41" t="s">
        <v>1469</v>
      </c>
      <c r="D531" s="42">
        <v>1</v>
      </c>
      <c r="E531" s="36" t="s">
        <v>218</v>
      </c>
      <c r="F531" s="43" t="s">
        <v>579</v>
      </c>
      <c r="G531" s="44" t="s">
        <v>2450</v>
      </c>
      <c r="H531" s="44" t="s">
        <v>220</v>
      </c>
      <c r="I531" s="45">
        <v>34660</v>
      </c>
      <c r="K531" s="40" t="s">
        <v>882</v>
      </c>
      <c r="L531" s="41" t="s">
        <v>1744</v>
      </c>
      <c r="M531" s="35">
        <f t="shared" si="40"/>
        <v>14</v>
      </c>
      <c r="N531" s="46" t="str">
        <f t="shared" si="41"/>
        <v>4</v>
      </c>
      <c r="O531" s="46" t="str">
        <f t="shared" si="42"/>
        <v>C3</v>
      </c>
      <c r="P531" s="37" t="str">
        <f t="shared" si="43"/>
        <v xml:space="preserve"> </v>
      </c>
      <c r="Q531" s="37" t="str">
        <f t="shared" si="44"/>
        <v>SL</v>
      </c>
      <c r="R531" s="45">
        <v>10000</v>
      </c>
    </row>
    <row r="532" spans="2:18" x14ac:dyDescent="0.3">
      <c r="B532" s="40" t="s">
        <v>886</v>
      </c>
      <c r="C532" s="41" t="s">
        <v>1701</v>
      </c>
      <c r="D532" s="42">
        <v>12</v>
      </c>
      <c r="E532" s="36" t="s">
        <v>218</v>
      </c>
      <c r="F532" s="43" t="s">
        <v>579</v>
      </c>
      <c r="G532" s="44" t="s">
        <v>2450</v>
      </c>
      <c r="H532" s="44" t="s">
        <v>220</v>
      </c>
      <c r="I532" s="45">
        <v>48110</v>
      </c>
      <c r="K532" s="40" t="s">
        <v>883</v>
      </c>
      <c r="L532" s="41" t="s">
        <v>1765</v>
      </c>
      <c r="M532" s="35">
        <f t="shared" si="40"/>
        <v>16</v>
      </c>
      <c r="N532" s="46" t="str">
        <f t="shared" si="41"/>
        <v>4</v>
      </c>
      <c r="O532" s="46" t="str">
        <f t="shared" si="42"/>
        <v>C3</v>
      </c>
      <c r="P532" s="37" t="str">
        <f t="shared" si="43"/>
        <v xml:space="preserve"> </v>
      </c>
      <c r="Q532" s="37" t="str">
        <f t="shared" si="44"/>
        <v>SL</v>
      </c>
      <c r="R532" s="45">
        <v>30720</v>
      </c>
    </row>
    <row r="533" spans="2:18" x14ac:dyDescent="0.3">
      <c r="B533" s="40" t="s">
        <v>887</v>
      </c>
      <c r="C533" s="41" t="s">
        <v>1723</v>
      </c>
      <c r="D533" s="42">
        <v>13</v>
      </c>
      <c r="E533" s="36" t="s">
        <v>218</v>
      </c>
      <c r="F533" s="43" t="s">
        <v>579</v>
      </c>
      <c r="G533" s="44" t="s">
        <v>2450</v>
      </c>
      <c r="H533" s="44" t="s">
        <v>220</v>
      </c>
      <c r="I533" s="45">
        <v>8670</v>
      </c>
      <c r="K533" s="40" t="s">
        <v>884</v>
      </c>
      <c r="L533" s="41" t="s">
        <v>1787</v>
      </c>
      <c r="M533" s="35">
        <f t="shared" si="40"/>
        <v>17</v>
      </c>
      <c r="N533" s="46" t="str">
        <f t="shared" si="41"/>
        <v>4</v>
      </c>
      <c r="O533" s="46" t="str">
        <f t="shared" si="42"/>
        <v>C3</v>
      </c>
      <c r="P533" s="37" t="str">
        <f t="shared" si="43"/>
        <v xml:space="preserve"> </v>
      </c>
      <c r="Q533" s="37" t="str">
        <f t="shared" si="44"/>
        <v>SL</v>
      </c>
      <c r="R533" s="45">
        <v>13430</v>
      </c>
    </row>
    <row r="534" spans="2:18" x14ac:dyDescent="0.3">
      <c r="B534" s="40" t="s">
        <v>888</v>
      </c>
      <c r="C534" s="41" t="s">
        <v>1812</v>
      </c>
      <c r="D534" s="42">
        <v>18</v>
      </c>
      <c r="E534" s="36" t="s">
        <v>218</v>
      </c>
      <c r="F534" s="43" t="s">
        <v>579</v>
      </c>
      <c r="G534" s="44" t="s">
        <v>2450</v>
      </c>
      <c r="H534" s="44" t="s">
        <v>220</v>
      </c>
      <c r="I534" s="45">
        <v>74950</v>
      </c>
      <c r="K534" s="40" t="s">
        <v>885</v>
      </c>
      <c r="L534" s="41" t="s">
        <v>1469</v>
      </c>
      <c r="M534" s="35">
        <f t="shared" si="40"/>
        <v>1</v>
      </c>
      <c r="N534" s="46" t="str">
        <f t="shared" si="41"/>
        <v>4</v>
      </c>
      <c r="O534" s="46" t="str">
        <f t="shared" si="42"/>
        <v>C3</v>
      </c>
      <c r="P534" s="37" t="str">
        <f t="shared" si="43"/>
        <v xml:space="preserve"> </v>
      </c>
      <c r="Q534" s="37" t="str">
        <f t="shared" si="44"/>
        <v>SL</v>
      </c>
      <c r="R534" s="45">
        <v>35350</v>
      </c>
    </row>
    <row r="535" spans="2:18" x14ac:dyDescent="0.3">
      <c r="B535" s="40" t="s">
        <v>889</v>
      </c>
      <c r="C535" s="41" t="s">
        <v>1470</v>
      </c>
      <c r="D535" s="42">
        <v>1</v>
      </c>
      <c r="E535" s="36" t="s">
        <v>218</v>
      </c>
      <c r="F535" s="43" t="s">
        <v>579</v>
      </c>
      <c r="G535" s="44" t="s">
        <v>2450</v>
      </c>
      <c r="H535" s="44" t="s">
        <v>220</v>
      </c>
      <c r="I535" s="45">
        <v>18210</v>
      </c>
      <c r="K535" s="40" t="s">
        <v>886</v>
      </c>
      <c r="L535" s="41" t="s">
        <v>1701</v>
      </c>
      <c r="M535" s="35">
        <f t="shared" si="40"/>
        <v>12</v>
      </c>
      <c r="N535" s="46" t="str">
        <f t="shared" si="41"/>
        <v>4</v>
      </c>
      <c r="O535" s="46" t="str">
        <f t="shared" si="42"/>
        <v>C3</v>
      </c>
      <c r="P535" s="37" t="str">
        <f t="shared" si="43"/>
        <v xml:space="preserve"> </v>
      </c>
      <c r="Q535" s="37" t="str">
        <f t="shared" si="44"/>
        <v>SL</v>
      </c>
      <c r="R535" s="45">
        <v>49070</v>
      </c>
    </row>
    <row r="536" spans="2:18" x14ac:dyDescent="0.3">
      <c r="B536" s="40" t="s">
        <v>890</v>
      </c>
      <c r="C536" s="41" t="s">
        <v>1491</v>
      </c>
      <c r="D536" s="42">
        <v>2</v>
      </c>
      <c r="E536" s="36" t="s">
        <v>218</v>
      </c>
      <c r="F536" s="43" t="s">
        <v>579</v>
      </c>
      <c r="G536" s="44" t="s">
        <v>2450</v>
      </c>
      <c r="H536" s="44" t="s">
        <v>220</v>
      </c>
      <c r="I536" s="45">
        <v>40740</v>
      </c>
      <c r="K536" s="40" t="s">
        <v>887</v>
      </c>
      <c r="L536" s="41" t="s">
        <v>1723</v>
      </c>
      <c r="M536" s="35">
        <f t="shared" si="40"/>
        <v>13</v>
      </c>
      <c r="N536" s="46" t="str">
        <f t="shared" si="41"/>
        <v>4</v>
      </c>
      <c r="O536" s="46" t="str">
        <f t="shared" si="42"/>
        <v>C3</v>
      </c>
      <c r="P536" s="37" t="str">
        <f t="shared" si="43"/>
        <v xml:space="preserve"> </v>
      </c>
      <c r="Q536" s="37" t="str">
        <f t="shared" si="44"/>
        <v>SL</v>
      </c>
      <c r="R536" s="45">
        <v>8840</v>
      </c>
    </row>
    <row r="537" spans="2:18" x14ac:dyDescent="0.3">
      <c r="B537" s="40" t="s">
        <v>891</v>
      </c>
      <c r="C537" s="41" t="s">
        <v>1514</v>
      </c>
      <c r="D537" s="42">
        <v>3</v>
      </c>
      <c r="E537" s="36" t="s">
        <v>218</v>
      </c>
      <c r="F537" s="43" t="s">
        <v>579</v>
      </c>
      <c r="G537" s="44" t="s">
        <v>2450</v>
      </c>
      <c r="H537" s="44" t="s">
        <v>220</v>
      </c>
      <c r="I537" s="45">
        <v>19600</v>
      </c>
      <c r="K537" s="40" t="s">
        <v>888</v>
      </c>
      <c r="L537" s="41" t="s">
        <v>1812</v>
      </c>
      <c r="M537" s="35">
        <f t="shared" si="40"/>
        <v>18</v>
      </c>
      <c r="N537" s="46" t="str">
        <f t="shared" si="41"/>
        <v>4</v>
      </c>
      <c r="O537" s="46" t="str">
        <f t="shared" si="42"/>
        <v>C3</v>
      </c>
      <c r="P537" s="37" t="str">
        <f t="shared" si="43"/>
        <v xml:space="preserve"> </v>
      </c>
      <c r="Q537" s="37" t="str">
        <f t="shared" si="44"/>
        <v>SL</v>
      </c>
      <c r="R537" s="45">
        <v>76450</v>
      </c>
    </row>
    <row r="538" spans="2:18" x14ac:dyDescent="0.3">
      <c r="B538" s="40" t="s">
        <v>892</v>
      </c>
      <c r="C538" s="41" t="s">
        <v>1539</v>
      </c>
      <c r="D538" s="42">
        <v>4</v>
      </c>
      <c r="E538" s="36" t="s">
        <v>218</v>
      </c>
      <c r="F538" s="43" t="s">
        <v>579</v>
      </c>
      <c r="G538" s="44" t="s">
        <v>2450</v>
      </c>
      <c r="H538" s="44" t="s">
        <v>220</v>
      </c>
      <c r="I538" s="45">
        <v>23750</v>
      </c>
      <c r="K538" s="40" t="s">
        <v>889</v>
      </c>
      <c r="L538" s="41" t="s">
        <v>1470</v>
      </c>
      <c r="M538" s="35">
        <f t="shared" si="40"/>
        <v>1</v>
      </c>
      <c r="N538" s="46" t="str">
        <f t="shared" si="41"/>
        <v>4</v>
      </c>
      <c r="O538" s="46" t="str">
        <f t="shared" si="42"/>
        <v>C3</v>
      </c>
      <c r="P538" s="37" t="str">
        <f t="shared" si="43"/>
        <v xml:space="preserve"> </v>
      </c>
      <c r="Q538" s="37" t="str">
        <f t="shared" si="44"/>
        <v>SL</v>
      </c>
      <c r="R538" s="45">
        <v>18570</v>
      </c>
    </row>
    <row r="539" spans="2:18" x14ac:dyDescent="0.3">
      <c r="B539" s="40" t="s">
        <v>893</v>
      </c>
      <c r="C539" s="41" t="s">
        <v>1558</v>
      </c>
      <c r="D539" s="42">
        <v>5</v>
      </c>
      <c r="E539" s="36" t="s">
        <v>218</v>
      </c>
      <c r="F539" s="43" t="s">
        <v>579</v>
      </c>
      <c r="G539" s="44" t="s">
        <v>2450</v>
      </c>
      <c r="H539" s="44" t="s">
        <v>220</v>
      </c>
      <c r="I539" s="45">
        <v>17700</v>
      </c>
      <c r="K539" s="40" t="s">
        <v>890</v>
      </c>
      <c r="L539" s="41" t="s">
        <v>1491</v>
      </c>
      <c r="M539" s="35">
        <f t="shared" si="40"/>
        <v>2</v>
      </c>
      <c r="N539" s="46" t="str">
        <f t="shared" si="41"/>
        <v>4</v>
      </c>
      <c r="O539" s="46" t="str">
        <f t="shared" si="42"/>
        <v>C3</v>
      </c>
      <c r="P539" s="37" t="str">
        <f t="shared" si="43"/>
        <v xml:space="preserve"> </v>
      </c>
      <c r="Q539" s="37" t="str">
        <f t="shared" si="44"/>
        <v>SL</v>
      </c>
      <c r="R539" s="45">
        <v>41550</v>
      </c>
    </row>
    <row r="540" spans="2:18" x14ac:dyDescent="0.3">
      <c r="B540" s="40" t="s">
        <v>894</v>
      </c>
      <c r="C540" s="41" t="s">
        <v>1578</v>
      </c>
      <c r="D540" s="42">
        <v>6</v>
      </c>
      <c r="E540" s="36" t="s">
        <v>218</v>
      </c>
      <c r="F540" s="43" t="s">
        <v>579</v>
      </c>
      <c r="G540" s="44" t="s">
        <v>2450</v>
      </c>
      <c r="H540" s="44" t="s">
        <v>220</v>
      </c>
      <c r="I540" s="45">
        <v>18240</v>
      </c>
      <c r="K540" s="40" t="s">
        <v>891</v>
      </c>
      <c r="L540" s="41" t="s">
        <v>1514</v>
      </c>
      <c r="M540" s="35">
        <f t="shared" si="40"/>
        <v>3</v>
      </c>
      <c r="N540" s="46" t="str">
        <f t="shared" si="41"/>
        <v>4</v>
      </c>
      <c r="O540" s="46" t="str">
        <f t="shared" si="42"/>
        <v>C3</v>
      </c>
      <c r="P540" s="37" t="str">
        <f t="shared" si="43"/>
        <v xml:space="preserve"> </v>
      </c>
      <c r="Q540" s="37" t="str">
        <f t="shared" si="44"/>
        <v>SL</v>
      </c>
      <c r="R540" s="45">
        <v>19990</v>
      </c>
    </row>
    <row r="541" spans="2:18" x14ac:dyDescent="0.3">
      <c r="B541" s="40" t="s">
        <v>895</v>
      </c>
      <c r="C541" s="41" t="s">
        <v>1603</v>
      </c>
      <c r="D541" s="42">
        <v>7</v>
      </c>
      <c r="E541" s="36" t="s">
        <v>218</v>
      </c>
      <c r="F541" s="43" t="s">
        <v>579</v>
      </c>
      <c r="G541" s="44" t="s">
        <v>2450</v>
      </c>
      <c r="H541" s="44" t="s">
        <v>220</v>
      </c>
      <c r="I541" s="45">
        <v>21120</v>
      </c>
      <c r="K541" s="40" t="s">
        <v>892</v>
      </c>
      <c r="L541" s="41" t="s">
        <v>1539</v>
      </c>
      <c r="M541" s="35">
        <f t="shared" si="40"/>
        <v>4</v>
      </c>
      <c r="N541" s="46" t="str">
        <f t="shared" si="41"/>
        <v>4</v>
      </c>
      <c r="O541" s="46" t="str">
        <f t="shared" si="42"/>
        <v>C3</v>
      </c>
      <c r="P541" s="37" t="str">
        <f t="shared" si="43"/>
        <v xml:space="preserve"> </v>
      </c>
      <c r="Q541" s="37" t="str">
        <f t="shared" si="44"/>
        <v>SL</v>
      </c>
      <c r="R541" s="45">
        <v>24230</v>
      </c>
    </row>
    <row r="542" spans="2:18" x14ac:dyDescent="0.3">
      <c r="B542" s="40" t="s">
        <v>896</v>
      </c>
      <c r="C542" s="41" t="s">
        <v>1628</v>
      </c>
      <c r="D542" s="42">
        <v>8</v>
      </c>
      <c r="E542" s="36" t="s">
        <v>218</v>
      </c>
      <c r="F542" s="43" t="s">
        <v>579</v>
      </c>
      <c r="G542" s="44" t="s">
        <v>2450</v>
      </c>
      <c r="H542" s="44" t="s">
        <v>220</v>
      </c>
      <c r="I542" s="45">
        <v>28780</v>
      </c>
      <c r="K542" s="40" t="s">
        <v>893</v>
      </c>
      <c r="L542" s="41" t="s">
        <v>1558</v>
      </c>
      <c r="M542" s="35">
        <f t="shared" si="40"/>
        <v>5</v>
      </c>
      <c r="N542" s="46" t="str">
        <f t="shared" si="41"/>
        <v>4</v>
      </c>
      <c r="O542" s="46" t="str">
        <f t="shared" si="42"/>
        <v>C3</v>
      </c>
      <c r="P542" s="37" t="str">
        <f t="shared" si="43"/>
        <v xml:space="preserve"> </v>
      </c>
      <c r="Q542" s="37" t="str">
        <f t="shared" si="44"/>
        <v>SL</v>
      </c>
      <c r="R542" s="45">
        <v>18050</v>
      </c>
    </row>
    <row r="543" spans="2:18" x14ac:dyDescent="0.3">
      <c r="B543" s="40" t="s">
        <v>897</v>
      </c>
      <c r="C543" s="41" t="s">
        <v>1652</v>
      </c>
      <c r="D543" s="42">
        <v>9</v>
      </c>
      <c r="E543" s="36" t="s">
        <v>218</v>
      </c>
      <c r="F543" s="43" t="s">
        <v>579</v>
      </c>
      <c r="G543" s="44" t="s">
        <v>2450</v>
      </c>
      <c r="H543" s="44" t="s">
        <v>220</v>
      </c>
      <c r="I543" s="45">
        <v>31880</v>
      </c>
      <c r="K543" s="40" t="s">
        <v>894</v>
      </c>
      <c r="L543" s="41" t="s">
        <v>1578</v>
      </c>
      <c r="M543" s="35">
        <f t="shared" si="40"/>
        <v>6</v>
      </c>
      <c r="N543" s="46" t="str">
        <f t="shared" si="41"/>
        <v>4</v>
      </c>
      <c r="O543" s="46" t="str">
        <f t="shared" si="42"/>
        <v>C3</v>
      </c>
      <c r="P543" s="37" t="str">
        <f t="shared" si="43"/>
        <v xml:space="preserve"> </v>
      </c>
      <c r="Q543" s="37" t="str">
        <f t="shared" si="44"/>
        <v>SL</v>
      </c>
      <c r="R543" s="45">
        <v>18600</v>
      </c>
    </row>
    <row r="544" spans="2:18" x14ac:dyDescent="0.3">
      <c r="B544" s="40" t="s">
        <v>898</v>
      </c>
      <c r="C544" s="41" t="s">
        <v>1678</v>
      </c>
      <c r="D544" s="42">
        <v>10</v>
      </c>
      <c r="E544" s="36" t="s">
        <v>218</v>
      </c>
      <c r="F544" s="43" t="s">
        <v>579</v>
      </c>
      <c r="G544" s="44" t="s">
        <v>2450</v>
      </c>
      <c r="H544" s="44" t="s">
        <v>220</v>
      </c>
      <c r="I544" s="45">
        <v>21350</v>
      </c>
      <c r="K544" s="40" t="s">
        <v>895</v>
      </c>
      <c r="L544" s="41" t="s">
        <v>1603</v>
      </c>
      <c r="M544" s="35">
        <f t="shared" ref="M544:M607" si="45">IFERROR(VLOOKUP($K544,$B$5:$H$1222,3,FALSE),"NO MATCH")</f>
        <v>7</v>
      </c>
      <c r="N544" s="46" t="str">
        <f t="shared" ref="N544:N607" si="46">IFERROR(VLOOKUP($K544,$B$5:$H$1222,4,FALSE),"NO MATCH")</f>
        <v>4</v>
      </c>
      <c r="O544" s="46" t="str">
        <f t="shared" ref="O544:O607" si="47">IFERROR(VLOOKUP($K544,$B$5:$H$1222,5,FALSE),"NO MATCH")</f>
        <v>C3</v>
      </c>
      <c r="P544" s="37" t="str">
        <f t="shared" ref="P544:P607" si="48">IFERROR(VLOOKUP($K544,$B$5:$H$1222,6,FALSE),"NO MATCH")</f>
        <v xml:space="preserve"> </v>
      </c>
      <c r="Q544" s="37" t="str">
        <f t="shared" ref="Q544:Q607" si="49">IFERROR(VLOOKUP($K544,$B$5:$H$1222,7,FALSE),"NO MATCH")</f>
        <v>SL</v>
      </c>
      <c r="R544" s="45">
        <v>21540</v>
      </c>
    </row>
    <row r="545" spans="2:18" x14ac:dyDescent="0.3">
      <c r="B545" s="40" t="s">
        <v>899</v>
      </c>
      <c r="C545" s="41" t="s">
        <v>1702</v>
      </c>
      <c r="D545" s="42">
        <v>12</v>
      </c>
      <c r="E545" s="36" t="s">
        <v>218</v>
      </c>
      <c r="F545" s="43" t="s">
        <v>579</v>
      </c>
      <c r="G545" s="44" t="s">
        <v>2450</v>
      </c>
      <c r="H545" s="44" t="s">
        <v>220</v>
      </c>
      <c r="I545" s="45">
        <v>25150</v>
      </c>
      <c r="K545" s="40" t="s">
        <v>896</v>
      </c>
      <c r="L545" s="41" t="s">
        <v>1628</v>
      </c>
      <c r="M545" s="35">
        <f t="shared" si="45"/>
        <v>8</v>
      </c>
      <c r="N545" s="46" t="str">
        <f t="shared" si="46"/>
        <v>4</v>
      </c>
      <c r="O545" s="46" t="str">
        <f t="shared" si="47"/>
        <v>C3</v>
      </c>
      <c r="P545" s="37" t="str">
        <f t="shared" si="48"/>
        <v xml:space="preserve"> </v>
      </c>
      <c r="Q545" s="37" t="str">
        <f t="shared" si="49"/>
        <v>SL</v>
      </c>
      <c r="R545" s="45">
        <v>29360</v>
      </c>
    </row>
    <row r="546" spans="2:18" x14ac:dyDescent="0.3">
      <c r="B546" s="40" t="s">
        <v>900</v>
      </c>
      <c r="C546" s="41" t="s">
        <v>1724</v>
      </c>
      <c r="D546" s="42">
        <v>13</v>
      </c>
      <c r="E546" s="36" t="s">
        <v>218</v>
      </c>
      <c r="F546" s="43" t="s">
        <v>579</v>
      </c>
      <c r="G546" s="44" t="s">
        <v>2450</v>
      </c>
      <c r="H546" s="44" t="s">
        <v>220</v>
      </c>
      <c r="I546" s="45">
        <v>27410</v>
      </c>
      <c r="K546" s="40" t="s">
        <v>897</v>
      </c>
      <c r="L546" s="41" t="s">
        <v>1652</v>
      </c>
      <c r="M546" s="35">
        <f t="shared" si="45"/>
        <v>9</v>
      </c>
      <c r="N546" s="46" t="str">
        <f t="shared" si="46"/>
        <v>4</v>
      </c>
      <c r="O546" s="46" t="str">
        <f t="shared" si="47"/>
        <v>C3</v>
      </c>
      <c r="P546" s="37" t="str">
        <f t="shared" si="48"/>
        <v xml:space="preserve"> </v>
      </c>
      <c r="Q546" s="37" t="str">
        <f t="shared" si="49"/>
        <v>SL</v>
      </c>
      <c r="R546" s="45">
        <v>32520</v>
      </c>
    </row>
    <row r="547" spans="2:18" x14ac:dyDescent="0.3">
      <c r="B547" s="40" t="s">
        <v>901</v>
      </c>
      <c r="C547" s="41" t="s">
        <v>1745</v>
      </c>
      <c r="D547" s="42">
        <v>14</v>
      </c>
      <c r="E547" s="36" t="s">
        <v>218</v>
      </c>
      <c r="F547" s="43" t="s">
        <v>579</v>
      </c>
      <c r="G547" s="44" t="s">
        <v>2450</v>
      </c>
      <c r="H547" s="44" t="s">
        <v>220</v>
      </c>
      <c r="I547" s="45">
        <v>9380</v>
      </c>
      <c r="K547" s="40" t="s">
        <v>898</v>
      </c>
      <c r="L547" s="41" t="s">
        <v>1678</v>
      </c>
      <c r="M547" s="35">
        <f t="shared" si="45"/>
        <v>10</v>
      </c>
      <c r="N547" s="46" t="str">
        <f t="shared" si="46"/>
        <v>4</v>
      </c>
      <c r="O547" s="46" t="str">
        <f t="shared" si="47"/>
        <v>C3</v>
      </c>
      <c r="P547" s="37" t="str">
        <f t="shared" si="48"/>
        <v xml:space="preserve"> </v>
      </c>
      <c r="Q547" s="37" t="str">
        <f t="shared" si="49"/>
        <v>SL</v>
      </c>
      <c r="R547" s="45">
        <v>21780</v>
      </c>
    </row>
    <row r="548" spans="2:18" x14ac:dyDescent="0.3">
      <c r="B548" s="40" t="s">
        <v>902</v>
      </c>
      <c r="C548" s="41" t="s">
        <v>1766</v>
      </c>
      <c r="D548" s="42">
        <v>16</v>
      </c>
      <c r="E548" s="36" t="s">
        <v>218</v>
      </c>
      <c r="F548" s="43" t="s">
        <v>579</v>
      </c>
      <c r="G548" s="44" t="s">
        <v>2450</v>
      </c>
      <c r="H548" s="44" t="s">
        <v>220</v>
      </c>
      <c r="I548" s="45">
        <v>20850</v>
      </c>
      <c r="K548" s="40" t="s">
        <v>899</v>
      </c>
      <c r="L548" s="41" t="s">
        <v>1702</v>
      </c>
      <c r="M548" s="35">
        <f t="shared" si="45"/>
        <v>12</v>
      </c>
      <c r="N548" s="46" t="str">
        <f t="shared" si="46"/>
        <v>4</v>
      </c>
      <c r="O548" s="46" t="str">
        <f t="shared" si="47"/>
        <v>C3</v>
      </c>
      <c r="P548" s="37" t="str">
        <f t="shared" si="48"/>
        <v xml:space="preserve"> </v>
      </c>
      <c r="Q548" s="37" t="str">
        <f t="shared" si="49"/>
        <v>SL</v>
      </c>
      <c r="R548" s="45">
        <v>25650</v>
      </c>
    </row>
    <row r="549" spans="2:18" x14ac:dyDescent="0.3">
      <c r="B549" s="40" t="s">
        <v>903</v>
      </c>
      <c r="C549" s="41" t="s">
        <v>1788</v>
      </c>
      <c r="D549" s="42">
        <v>17</v>
      </c>
      <c r="E549" s="36" t="s">
        <v>218</v>
      </c>
      <c r="F549" s="43" t="s">
        <v>579</v>
      </c>
      <c r="G549" s="44" t="s">
        <v>2450</v>
      </c>
      <c r="H549" s="44" t="s">
        <v>220</v>
      </c>
      <c r="I549" s="45">
        <v>27990</v>
      </c>
      <c r="K549" s="40" t="s">
        <v>900</v>
      </c>
      <c r="L549" s="41" t="s">
        <v>1724</v>
      </c>
      <c r="M549" s="35">
        <f t="shared" si="45"/>
        <v>13</v>
      </c>
      <c r="N549" s="46" t="str">
        <f t="shared" si="46"/>
        <v>4</v>
      </c>
      <c r="O549" s="46" t="str">
        <f t="shared" si="47"/>
        <v>C3</v>
      </c>
      <c r="P549" s="37" t="str">
        <f t="shared" si="48"/>
        <v xml:space="preserve"> </v>
      </c>
      <c r="Q549" s="37" t="str">
        <f t="shared" si="49"/>
        <v>SL</v>
      </c>
      <c r="R549" s="45">
        <v>27960</v>
      </c>
    </row>
    <row r="550" spans="2:18" x14ac:dyDescent="0.3">
      <c r="B550" s="40" t="s">
        <v>904</v>
      </c>
      <c r="C550" s="41" t="s">
        <v>1813</v>
      </c>
      <c r="D550" s="42">
        <v>18</v>
      </c>
      <c r="E550" s="36" t="s">
        <v>218</v>
      </c>
      <c r="F550" s="43" t="s">
        <v>579</v>
      </c>
      <c r="G550" s="44" t="s">
        <v>2450</v>
      </c>
      <c r="H550" s="44" t="s">
        <v>220</v>
      </c>
      <c r="I550" s="45">
        <v>121650</v>
      </c>
      <c r="K550" s="40" t="s">
        <v>901</v>
      </c>
      <c r="L550" s="41" t="s">
        <v>1745</v>
      </c>
      <c r="M550" s="35">
        <f t="shared" si="45"/>
        <v>14</v>
      </c>
      <c r="N550" s="46" t="str">
        <f t="shared" si="46"/>
        <v>4</v>
      </c>
      <c r="O550" s="46" t="str">
        <f t="shared" si="47"/>
        <v>C3</v>
      </c>
      <c r="P550" s="37" t="str">
        <f t="shared" si="48"/>
        <v xml:space="preserve"> </v>
      </c>
      <c r="Q550" s="37" t="str">
        <f t="shared" si="49"/>
        <v>SL</v>
      </c>
      <c r="R550" s="45">
        <v>9570</v>
      </c>
    </row>
    <row r="551" spans="2:18" x14ac:dyDescent="0.3">
      <c r="B551" s="40" t="s">
        <v>905</v>
      </c>
      <c r="C551" s="41" t="s">
        <v>906</v>
      </c>
      <c r="D551" s="42" t="s">
        <v>2450</v>
      </c>
      <c r="E551" s="36" t="s">
        <v>218</v>
      </c>
      <c r="F551" s="43" t="s">
        <v>219</v>
      </c>
      <c r="G551" s="44" t="s">
        <v>2450</v>
      </c>
      <c r="H551" s="44" t="s">
        <v>220</v>
      </c>
      <c r="I551" s="45">
        <v>37000</v>
      </c>
      <c r="K551" s="40" t="s">
        <v>902</v>
      </c>
      <c r="L551" s="41" t="s">
        <v>1766</v>
      </c>
      <c r="M551" s="35">
        <f t="shared" si="45"/>
        <v>16</v>
      </c>
      <c r="N551" s="46" t="str">
        <f t="shared" si="46"/>
        <v>4</v>
      </c>
      <c r="O551" s="46" t="str">
        <f t="shared" si="47"/>
        <v>C3</v>
      </c>
      <c r="P551" s="37" t="str">
        <f t="shared" si="48"/>
        <v xml:space="preserve"> </v>
      </c>
      <c r="Q551" s="37" t="str">
        <f t="shared" si="49"/>
        <v>SL</v>
      </c>
      <c r="R551" s="45">
        <v>21270</v>
      </c>
    </row>
    <row r="552" spans="2:18" x14ac:dyDescent="0.3">
      <c r="B552" s="40" t="s">
        <v>907</v>
      </c>
      <c r="C552" s="41" t="s">
        <v>908</v>
      </c>
      <c r="D552" s="42" t="s">
        <v>2450</v>
      </c>
      <c r="E552" s="36" t="s">
        <v>218</v>
      </c>
      <c r="F552" s="43" t="s">
        <v>219</v>
      </c>
      <c r="G552" s="44" t="s">
        <v>2450</v>
      </c>
      <c r="H552" s="44" t="s">
        <v>220</v>
      </c>
      <c r="I552" s="45">
        <v>6570</v>
      </c>
      <c r="K552" s="40" t="s">
        <v>903</v>
      </c>
      <c r="L552" s="41" t="s">
        <v>1788</v>
      </c>
      <c r="M552" s="35">
        <f t="shared" si="45"/>
        <v>17</v>
      </c>
      <c r="N552" s="46" t="str">
        <f t="shared" si="46"/>
        <v>4</v>
      </c>
      <c r="O552" s="46" t="str">
        <f t="shared" si="47"/>
        <v>C3</v>
      </c>
      <c r="P552" s="37" t="str">
        <f t="shared" si="48"/>
        <v xml:space="preserve"> </v>
      </c>
      <c r="Q552" s="37" t="str">
        <f t="shared" si="49"/>
        <v>SL</v>
      </c>
      <c r="R552" s="45">
        <v>28550</v>
      </c>
    </row>
    <row r="553" spans="2:18" x14ac:dyDescent="0.3">
      <c r="B553" s="40" t="s">
        <v>909</v>
      </c>
      <c r="C553" s="41" t="s">
        <v>910</v>
      </c>
      <c r="D553" s="42" t="s">
        <v>2450</v>
      </c>
      <c r="E553" s="36" t="s">
        <v>218</v>
      </c>
      <c r="F553" s="43" t="s">
        <v>219</v>
      </c>
      <c r="G553" s="44" t="s">
        <v>2450</v>
      </c>
      <c r="H553" s="44" t="s">
        <v>220</v>
      </c>
      <c r="I553" s="45">
        <v>1250</v>
      </c>
      <c r="K553" s="40" t="s">
        <v>904</v>
      </c>
      <c r="L553" s="41" t="s">
        <v>1813</v>
      </c>
      <c r="M553" s="35">
        <f t="shared" si="45"/>
        <v>18</v>
      </c>
      <c r="N553" s="46" t="str">
        <f t="shared" si="46"/>
        <v>4</v>
      </c>
      <c r="O553" s="46" t="str">
        <f t="shared" si="47"/>
        <v>C3</v>
      </c>
      <c r="P553" s="37" t="str">
        <f t="shared" si="48"/>
        <v xml:space="preserve"> </v>
      </c>
      <c r="Q553" s="37" t="str">
        <f t="shared" si="49"/>
        <v>SL</v>
      </c>
      <c r="R553" s="45">
        <v>124080</v>
      </c>
    </row>
    <row r="554" spans="2:18" x14ac:dyDescent="0.3">
      <c r="B554" s="40" t="s">
        <v>911</v>
      </c>
      <c r="C554" s="41" t="s">
        <v>250</v>
      </c>
      <c r="D554" s="42" t="s">
        <v>2450</v>
      </c>
      <c r="E554" s="36" t="s">
        <v>218</v>
      </c>
      <c r="F554" s="43" t="s">
        <v>219</v>
      </c>
      <c r="G554" s="44" t="s">
        <v>251</v>
      </c>
      <c r="H554" s="44" t="s">
        <v>220</v>
      </c>
      <c r="I554" s="45">
        <v>122210</v>
      </c>
      <c r="K554" s="40" t="s">
        <v>905</v>
      </c>
      <c r="L554" s="41" t="s">
        <v>906</v>
      </c>
      <c r="M554" s="35" t="str">
        <f t="shared" si="45"/>
        <v xml:space="preserve"> </v>
      </c>
      <c r="N554" s="46" t="str">
        <f t="shared" si="46"/>
        <v>4</v>
      </c>
      <c r="O554" s="46" t="str">
        <f t="shared" si="47"/>
        <v>G3</v>
      </c>
      <c r="P554" s="37" t="str">
        <f t="shared" si="48"/>
        <v xml:space="preserve"> </v>
      </c>
      <c r="Q554" s="37" t="str">
        <f t="shared" si="49"/>
        <v>SL</v>
      </c>
      <c r="R554" s="45">
        <v>37740</v>
      </c>
    </row>
    <row r="555" spans="2:18" x14ac:dyDescent="0.3">
      <c r="B555" s="40" t="s">
        <v>912</v>
      </c>
      <c r="C555" s="41" t="s">
        <v>1480</v>
      </c>
      <c r="D555" s="42">
        <v>2</v>
      </c>
      <c r="E555" s="36" t="s">
        <v>232</v>
      </c>
      <c r="F555" s="43" t="s">
        <v>596</v>
      </c>
      <c r="G555" s="44" t="s">
        <v>913</v>
      </c>
      <c r="H555" s="44" t="s">
        <v>220</v>
      </c>
      <c r="I555" s="45">
        <v>395900</v>
      </c>
      <c r="K555" s="40" t="s">
        <v>907</v>
      </c>
      <c r="L555" s="41" t="s">
        <v>908</v>
      </c>
      <c r="M555" s="35" t="str">
        <f t="shared" si="45"/>
        <v xml:space="preserve"> </v>
      </c>
      <c r="N555" s="46" t="str">
        <f t="shared" si="46"/>
        <v>4</v>
      </c>
      <c r="O555" s="46" t="str">
        <f t="shared" si="47"/>
        <v>G3</v>
      </c>
      <c r="P555" s="37" t="str">
        <f t="shared" si="48"/>
        <v xml:space="preserve"> </v>
      </c>
      <c r="Q555" s="37" t="str">
        <f t="shared" si="49"/>
        <v>SL</v>
      </c>
      <c r="R555" s="45">
        <v>6700</v>
      </c>
    </row>
    <row r="556" spans="2:18" x14ac:dyDescent="0.3">
      <c r="B556" s="40" t="s">
        <v>914</v>
      </c>
      <c r="C556" s="41" t="s">
        <v>1504</v>
      </c>
      <c r="D556" s="42">
        <v>3</v>
      </c>
      <c r="E556" s="36" t="s">
        <v>232</v>
      </c>
      <c r="F556" s="43" t="s">
        <v>596</v>
      </c>
      <c r="G556" s="44" t="s">
        <v>913</v>
      </c>
      <c r="H556" s="44" t="s">
        <v>220</v>
      </c>
      <c r="I556" s="45">
        <v>158560</v>
      </c>
      <c r="K556" s="40" t="s">
        <v>909</v>
      </c>
      <c r="L556" s="41" t="s">
        <v>910</v>
      </c>
      <c r="M556" s="35" t="str">
        <f t="shared" si="45"/>
        <v xml:space="preserve"> </v>
      </c>
      <c r="N556" s="46" t="str">
        <f t="shared" si="46"/>
        <v>4</v>
      </c>
      <c r="O556" s="46" t="str">
        <f t="shared" si="47"/>
        <v>G3</v>
      </c>
      <c r="P556" s="37" t="str">
        <f t="shared" si="48"/>
        <v xml:space="preserve"> </v>
      </c>
      <c r="Q556" s="37" t="str">
        <f t="shared" si="49"/>
        <v>SL</v>
      </c>
      <c r="R556" s="45">
        <v>1280</v>
      </c>
    </row>
    <row r="557" spans="2:18" x14ac:dyDescent="0.3">
      <c r="B557" s="40" t="s">
        <v>915</v>
      </c>
      <c r="C557" s="41" t="s">
        <v>1525</v>
      </c>
      <c r="D557" s="42">
        <v>4</v>
      </c>
      <c r="E557" s="36" t="s">
        <v>232</v>
      </c>
      <c r="F557" s="43" t="s">
        <v>596</v>
      </c>
      <c r="G557" s="44" t="s">
        <v>913</v>
      </c>
      <c r="H557" s="44" t="s">
        <v>220</v>
      </c>
      <c r="I557" s="45">
        <v>87600</v>
      </c>
      <c r="K557" s="40" t="s">
        <v>911</v>
      </c>
      <c r="L557" s="41" t="s">
        <v>250</v>
      </c>
      <c r="M557" s="35" t="str">
        <f t="shared" si="45"/>
        <v xml:space="preserve"> </v>
      </c>
      <c r="N557" s="46" t="str">
        <f t="shared" si="46"/>
        <v>4</v>
      </c>
      <c r="O557" s="46" t="str">
        <f t="shared" si="47"/>
        <v>G3</v>
      </c>
      <c r="P557" s="37" t="str">
        <f t="shared" si="48"/>
        <v>Y</v>
      </c>
      <c r="Q557" s="37" t="str">
        <f t="shared" si="49"/>
        <v>SL</v>
      </c>
      <c r="R557" s="45">
        <v>124650</v>
      </c>
    </row>
    <row r="558" spans="2:18" x14ac:dyDescent="0.3">
      <c r="B558" s="40" t="s">
        <v>916</v>
      </c>
      <c r="C558" s="41" t="s">
        <v>1547</v>
      </c>
      <c r="D558" s="42">
        <v>5</v>
      </c>
      <c r="E558" s="36" t="s">
        <v>232</v>
      </c>
      <c r="F558" s="43" t="s">
        <v>596</v>
      </c>
      <c r="G558" s="44" t="s">
        <v>913</v>
      </c>
      <c r="H558" s="44" t="s">
        <v>220</v>
      </c>
      <c r="I558" s="45">
        <v>432910</v>
      </c>
      <c r="K558" s="40" t="s">
        <v>912</v>
      </c>
      <c r="L558" s="41" t="s">
        <v>1480</v>
      </c>
      <c r="M558" s="35">
        <f t="shared" si="45"/>
        <v>2</v>
      </c>
      <c r="N558" s="46" t="str">
        <f t="shared" si="46"/>
        <v>1</v>
      </c>
      <c r="O558" s="46" t="str">
        <f t="shared" si="47"/>
        <v>A1</v>
      </c>
      <c r="P558" s="37" t="str">
        <f t="shared" si="48"/>
        <v>P</v>
      </c>
      <c r="Q558" s="37" t="str">
        <f t="shared" si="49"/>
        <v>SL</v>
      </c>
      <c r="R558" s="45">
        <v>403820</v>
      </c>
    </row>
    <row r="559" spans="2:18" x14ac:dyDescent="0.3">
      <c r="B559" s="40" t="s">
        <v>917</v>
      </c>
      <c r="C559" s="41" t="s">
        <v>1568</v>
      </c>
      <c r="D559" s="42">
        <v>6</v>
      </c>
      <c r="E559" s="36" t="s">
        <v>232</v>
      </c>
      <c r="F559" s="43" t="s">
        <v>596</v>
      </c>
      <c r="G559" s="44" t="s">
        <v>913</v>
      </c>
      <c r="H559" s="44" t="s">
        <v>220</v>
      </c>
      <c r="I559" s="45">
        <v>82770</v>
      </c>
      <c r="K559" s="40" t="s">
        <v>914</v>
      </c>
      <c r="L559" s="41" t="s">
        <v>1504</v>
      </c>
      <c r="M559" s="35">
        <f t="shared" si="45"/>
        <v>3</v>
      </c>
      <c r="N559" s="46" t="str">
        <f t="shared" si="46"/>
        <v>1</v>
      </c>
      <c r="O559" s="46" t="str">
        <f t="shared" si="47"/>
        <v>A1</v>
      </c>
      <c r="P559" s="37" t="str">
        <f t="shared" si="48"/>
        <v>P</v>
      </c>
      <c r="Q559" s="37" t="str">
        <f t="shared" si="49"/>
        <v>SL</v>
      </c>
      <c r="R559" s="45">
        <v>161730</v>
      </c>
    </row>
    <row r="560" spans="2:18" x14ac:dyDescent="0.3">
      <c r="B560" s="40" t="s">
        <v>918</v>
      </c>
      <c r="C560" s="41" t="s">
        <v>1590</v>
      </c>
      <c r="D560" s="42">
        <v>7</v>
      </c>
      <c r="E560" s="36" t="s">
        <v>232</v>
      </c>
      <c r="F560" s="43" t="s">
        <v>596</v>
      </c>
      <c r="G560" s="44" t="s">
        <v>913</v>
      </c>
      <c r="H560" s="44" t="s">
        <v>220</v>
      </c>
      <c r="I560" s="45">
        <v>73080</v>
      </c>
      <c r="K560" s="40" t="s">
        <v>915</v>
      </c>
      <c r="L560" s="41" t="s">
        <v>1525</v>
      </c>
      <c r="M560" s="35">
        <f t="shared" si="45"/>
        <v>4</v>
      </c>
      <c r="N560" s="46" t="str">
        <f t="shared" si="46"/>
        <v>1</v>
      </c>
      <c r="O560" s="46" t="str">
        <f t="shared" si="47"/>
        <v>A1</v>
      </c>
      <c r="P560" s="37" t="str">
        <f t="shared" si="48"/>
        <v>P</v>
      </c>
      <c r="Q560" s="37" t="str">
        <f t="shared" si="49"/>
        <v>SL</v>
      </c>
      <c r="R560" s="45">
        <v>89350</v>
      </c>
    </row>
    <row r="561" spans="2:18" x14ac:dyDescent="0.3">
      <c r="B561" s="40" t="s">
        <v>919</v>
      </c>
      <c r="C561" s="41" t="s">
        <v>1614</v>
      </c>
      <c r="D561" s="42">
        <v>8</v>
      </c>
      <c r="E561" s="36" t="s">
        <v>232</v>
      </c>
      <c r="F561" s="43" t="s">
        <v>596</v>
      </c>
      <c r="G561" s="44" t="s">
        <v>913</v>
      </c>
      <c r="H561" s="44" t="s">
        <v>220</v>
      </c>
      <c r="I561" s="45">
        <v>193800</v>
      </c>
      <c r="K561" s="40" t="s">
        <v>916</v>
      </c>
      <c r="L561" s="41" t="s">
        <v>1547</v>
      </c>
      <c r="M561" s="35">
        <f t="shared" si="45"/>
        <v>5</v>
      </c>
      <c r="N561" s="46" t="str">
        <f t="shared" si="46"/>
        <v>1</v>
      </c>
      <c r="O561" s="46" t="str">
        <f t="shared" si="47"/>
        <v>A1</v>
      </c>
      <c r="P561" s="37" t="str">
        <f t="shared" si="48"/>
        <v>P</v>
      </c>
      <c r="Q561" s="37" t="str">
        <f t="shared" si="49"/>
        <v>SL</v>
      </c>
      <c r="R561" s="45">
        <v>441570</v>
      </c>
    </row>
    <row r="562" spans="2:18" x14ac:dyDescent="0.3">
      <c r="B562" s="40" t="s">
        <v>920</v>
      </c>
      <c r="C562" s="41" t="s">
        <v>1640</v>
      </c>
      <c r="D562" s="42">
        <v>9</v>
      </c>
      <c r="E562" s="36" t="s">
        <v>232</v>
      </c>
      <c r="F562" s="43" t="s">
        <v>596</v>
      </c>
      <c r="G562" s="44" t="s">
        <v>913</v>
      </c>
      <c r="H562" s="44" t="s">
        <v>220</v>
      </c>
      <c r="I562" s="45">
        <v>95840</v>
      </c>
      <c r="K562" s="40" t="s">
        <v>917</v>
      </c>
      <c r="L562" s="41" t="s">
        <v>1568</v>
      </c>
      <c r="M562" s="35">
        <f t="shared" si="45"/>
        <v>6</v>
      </c>
      <c r="N562" s="46" t="str">
        <f t="shared" si="46"/>
        <v>1</v>
      </c>
      <c r="O562" s="46" t="str">
        <f t="shared" si="47"/>
        <v>A1</v>
      </c>
      <c r="P562" s="37" t="str">
        <f t="shared" si="48"/>
        <v>P</v>
      </c>
      <c r="Q562" s="37" t="str">
        <f t="shared" si="49"/>
        <v>SL</v>
      </c>
      <c r="R562" s="45">
        <v>84430</v>
      </c>
    </row>
    <row r="563" spans="2:18" x14ac:dyDescent="0.3">
      <c r="B563" s="40" t="s">
        <v>921</v>
      </c>
      <c r="C563" s="41" t="s">
        <v>1664</v>
      </c>
      <c r="D563" s="42">
        <v>10</v>
      </c>
      <c r="E563" s="36" t="s">
        <v>232</v>
      </c>
      <c r="F563" s="43" t="s">
        <v>596</v>
      </c>
      <c r="G563" s="44" t="s">
        <v>913</v>
      </c>
      <c r="H563" s="44" t="s">
        <v>220</v>
      </c>
      <c r="I563" s="45">
        <v>657440</v>
      </c>
      <c r="K563" s="40" t="s">
        <v>918</v>
      </c>
      <c r="L563" s="41" t="s">
        <v>1590</v>
      </c>
      <c r="M563" s="35">
        <f t="shared" si="45"/>
        <v>7</v>
      </c>
      <c r="N563" s="46" t="str">
        <f t="shared" si="46"/>
        <v>1</v>
      </c>
      <c r="O563" s="46" t="str">
        <f t="shared" si="47"/>
        <v>A1</v>
      </c>
      <c r="P563" s="37" t="str">
        <f t="shared" si="48"/>
        <v>P</v>
      </c>
      <c r="Q563" s="37" t="str">
        <f t="shared" si="49"/>
        <v>SL</v>
      </c>
      <c r="R563" s="45">
        <v>74540</v>
      </c>
    </row>
    <row r="564" spans="2:18" x14ac:dyDescent="0.3">
      <c r="B564" s="40" t="s">
        <v>922</v>
      </c>
      <c r="C564" s="41" t="s">
        <v>1735</v>
      </c>
      <c r="D564" s="42">
        <v>14</v>
      </c>
      <c r="E564" s="36" t="s">
        <v>232</v>
      </c>
      <c r="F564" s="43" t="s">
        <v>596</v>
      </c>
      <c r="G564" s="44" t="s">
        <v>913</v>
      </c>
      <c r="H564" s="44" t="s">
        <v>220</v>
      </c>
      <c r="I564" s="45">
        <v>121300</v>
      </c>
      <c r="K564" s="40" t="s">
        <v>919</v>
      </c>
      <c r="L564" s="41" t="s">
        <v>1614</v>
      </c>
      <c r="M564" s="35">
        <f t="shared" si="45"/>
        <v>8</v>
      </c>
      <c r="N564" s="46" t="str">
        <f t="shared" si="46"/>
        <v>1</v>
      </c>
      <c r="O564" s="46" t="str">
        <f t="shared" si="47"/>
        <v>A1</v>
      </c>
      <c r="P564" s="37" t="str">
        <f t="shared" si="48"/>
        <v>P</v>
      </c>
      <c r="Q564" s="37" t="str">
        <f t="shared" si="49"/>
        <v>SL</v>
      </c>
      <c r="R564" s="45">
        <v>197680</v>
      </c>
    </row>
    <row r="565" spans="2:18" x14ac:dyDescent="0.3">
      <c r="B565" s="40" t="s">
        <v>923</v>
      </c>
      <c r="C565" s="41" t="s">
        <v>1756</v>
      </c>
      <c r="D565" s="42">
        <v>16</v>
      </c>
      <c r="E565" s="36" t="s">
        <v>232</v>
      </c>
      <c r="F565" s="43" t="s">
        <v>596</v>
      </c>
      <c r="G565" s="44" t="s">
        <v>913</v>
      </c>
      <c r="H565" s="44" t="s">
        <v>220</v>
      </c>
      <c r="I565" s="45">
        <v>255680</v>
      </c>
      <c r="K565" s="40" t="s">
        <v>920</v>
      </c>
      <c r="L565" s="41" t="s">
        <v>1640</v>
      </c>
      <c r="M565" s="35">
        <f t="shared" si="45"/>
        <v>9</v>
      </c>
      <c r="N565" s="46" t="str">
        <f t="shared" si="46"/>
        <v>1</v>
      </c>
      <c r="O565" s="46" t="str">
        <f t="shared" si="47"/>
        <v>A1</v>
      </c>
      <c r="P565" s="37" t="str">
        <f t="shared" si="48"/>
        <v>P</v>
      </c>
      <c r="Q565" s="37" t="str">
        <f t="shared" si="49"/>
        <v>SL</v>
      </c>
      <c r="R565" s="45">
        <v>97760</v>
      </c>
    </row>
    <row r="566" spans="2:18" x14ac:dyDescent="0.3">
      <c r="B566" s="40" t="s">
        <v>924</v>
      </c>
      <c r="C566" s="41" t="s">
        <v>1776</v>
      </c>
      <c r="D566" s="42">
        <v>17</v>
      </c>
      <c r="E566" s="36" t="s">
        <v>232</v>
      </c>
      <c r="F566" s="43" t="s">
        <v>596</v>
      </c>
      <c r="G566" s="44" t="s">
        <v>913</v>
      </c>
      <c r="H566" s="44" t="s">
        <v>220</v>
      </c>
      <c r="I566" s="45">
        <v>297350</v>
      </c>
      <c r="K566" s="40" t="s">
        <v>921</v>
      </c>
      <c r="L566" s="41" t="s">
        <v>1664</v>
      </c>
      <c r="M566" s="35">
        <f t="shared" si="45"/>
        <v>10</v>
      </c>
      <c r="N566" s="46" t="str">
        <f t="shared" si="46"/>
        <v>1</v>
      </c>
      <c r="O566" s="46" t="str">
        <f t="shared" si="47"/>
        <v>A1</v>
      </c>
      <c r="P566" s="37" t="str">
        <f t="shared" si="48"/>
        <v>P</v>
      </c>
      <c r="Q566" s="37" t="str">
        <f t="shared" si="49"/>
        <v>SL</v>
      </c>
      <c r="R566" s="45">
        <v>670590</v>
      </c>
    </row>
    <row r="567" spans="2:18" x14ac:dyDescent="0.3">
      <c r="B567" s="40" t="s">
        <v>925</v>
      </c>
      <c r="C567" s="41" t="s">
        <v>1615</v>
      </c>
      <c r="D567" s="42">
        <v>8</v>
      </c>
      <c r="E567" s="36" t="s">
        <v>232</v>
      </c>
      <c r="F567" s="43" t="s">
        <v>596</v>
      </c>
      <c r="G567" s="44" t="s">
        <v>913</v>
      </c>
      <c r="H567" s="44" t="s">
        <v>220</v>
      </c>
      <c r="I567" s="45">
        <v>70910</v>
      </c>
      <c r="K567" s="40" t="s">
        <v>922</v>
      </c>
      <c r="L567" s="41" t="s">
        <v>1735</v>
      </c>
      <c r="M567" s="35">
        <f t="shared" si="45"/>
        <v>14</v>
      </c>
      <c r="N567" s="46" t="str">
        <f t="shared" si="46"/>
        <v>1</v>
      </c>
      <c r="O567" s="46" t="str">
        <f t="shared" si="47"/>
        <v>A1</v>
      </c>
      <c r="P567" s="37" t="str">
        <f t="shared" si="48"/>
        <v>P</v>
      </c>
      <c r="Q567" s="37" t="str">
        <f t="shared" si="49"/>
        <v>SL</v>
      </c>
      <c r="R567" s="45">
        <v>123730</v>
      </c>
    </row>
    <row r="568" spans="2:18" x14ac:dyDescent="0.3">
      <c r="B568" s="40" t="s">
        <v>926</v>
      </c>
      <c r="C568" s="41" t="s">
        <v>1777</v>
      </c>
      <c r="D568" s="42">
        <v>17</v>
      </c>
      <c r="E568" s="36" t="s">
        <v>232</v>
      </c>
      <c r="F568" s="43" t="s">
        <v>596</v>
      </c>
      <c r="G568" s="44" t="s">
        <v>913</v>
      </c>
      <c r="H568" s="44" t="s">
        <v>220</v>
      </c>
      <c r="I568" s="45">
        <v>3000</v>
      </c>
      <c r="K568" s="40" t="s">
        <v>923</v>
      </c>
      <c r="L568" s="41" t="s">
        <v>1756</v>
      </c>
      <c r="M568" s="35">
        <f t="shared" si="45"/>
        <v>16</v>
      </c>
      <c r="N568" s="46" t="str">
        <f t="shared" si="46"/>
        <v>1</v>
      </c>
      <c r="O568" s="46" t="str">
        <f t="shared" si="47"/>
        <v>A1</v>
      </c>
      <c r="P568" s="37" t="str">
        <f t="shared" si="48"/>
        <v>P</v>
      </c>
      <c r="Q568" s="37" t="str">
        <f t="shared" si="49"/>
        <v>SL</v>
      </c>
      <c r="R568" s="45">
        <v>260790</v>
      </c>
    </row>
    <row r="569" spans="2:18" x14ac:dyDescent="0.3">
      <c r="B569" s="40" t="s">
        <v>927</v>
      </c>
      <c r="C569" s="41" t="s">
        <v>1814</v>
      </c>
      <c r="D569" s="42">
        <v>18</v>
      </c>
      <c r="E569" s="36" t="s">
        <v>232</v>
      </c>
      <c r="F569" s="43" t="s">
        <v>596</v>
      </c>
      <c r="G569" s="44" t="s">
        <v>913</v>
      </c>
      <c r="H569" s="44" t="s">
        <v>220</v>
      </c>
      <c r="I569" s="45">
        <v>1500</v>
      </c>
      <c r="K569" s="40" t="s">
        <v>924</v>
      </c>
      <c r="L569" s="41" t="s">
        <v>1776</v>
      </c>
      <c r="M569" s="35">
        <f t="shared" si="45"/>
        <v>17</v>
      </c>
      <c r="N569" s="46" t="str">
        <f t="shared" si="46"/>
        <v>1</v>
      </c>
      <c r="O569" s="46" t="str">
        <f t="shared" si="47"/>
        <v>A1</v>
      </c>
      <c r="P569" s="37" t="str">
        <f t="shared" si="48"/>
        <v>P</v>
      </c>
      <c r="Q569" s="37" t="str">
        <f t="shared" si="49"/>
        <v>SL</v>
      </c>
      <c r="R569" s="45">
        <v>303300</v>
      </c>
    </row>
    <row r="570" spans="2:18" x14ac:dyDescent="0.3">
      <c r="B570" s="40" t="s">
        <v>928</v>
      </c>
      <c r="C570" s="41" t="s">
        <v>1460</v>
      </c>
      <c r="D570" s="42">
        <v>1</v>
      </c>
      <c r="E570" s="36" t="s">
        <v>232</v>
      </c>
      <c r="F570" s="43" t="s">
        <v>596</v>
      </c>
      <c r="G570" s="44" t="s">
        <v>913</v>
      </c>
      <c r="H570" s="44" t="s">
        <v>220</v>
      </c>
      <c r="I570" s="45">
        <v>88050</v>
      </c>
      <c r="K570" s="40" t="s">
        <v>925</v>
      </c>
      <c r="L570" s="41" t="s">
        <v>1615</v>
      </c>
      <c r="M570" s="35">
        <f t="shared" si="45"/>
        <v>8</v>
      </c>
      <c r="N570" s="46" t="str">
        <f t="shared" si="46"/>
        <v>1</v>
      </c>
      <c r="O570" s="46" t="str">
        <f t="shared" si="47"/>
        <v>A1</v>
      </c>
      <c r="P570" s="37" t="str">
        <f t="shared" si="48"/>
        <v>P</v>
      </c>
      <c r="Q570" s="37" t="str">
        <f t="shared" si="49"/>
        <v>SL</v>
      </c>
      <c r="R570" s="45">
        <v>72330</v>
      </c>
    </row>
    <row r="571" spans="2:18" x14ac:dyDescent="0.3">
      <c r="B571" s="40" t="s">
        <v>929</v>
      </c>
      <c r="C571" s="41" t="s">
        <v>1653</v>
      </c>
      <c r="D571" s="42">
        <v>9</v>
      </c>
      <c r="E571" s="36" t="s">
        <v>232</v>
      </c>
      <c r="F571" s="43" t="s">
        <v>596</v>
      </c>
      <c r="G571" s="44" t="s">
        <v>913</v>
      </c>
      <c r="H571" s="44" t="s">
        <v>220</v>
      </c>
      <c r="I571" s="45">
        <v>122270</v>
      </c>
      <c r="K571" s="40" t="s">
        <v>926</v>
      </c>
      <c r="L571" s="41" t="s">
        <v>1777</v>
      </c>
      <c r="M571" s="35">
        <f t="shared" si="45"/>
        <v>17</v>
      </c>
      <c r="N571" s="46" t="str">
        <f t="shared" si="46"/>
        <v>1</v>
      </c>
      <c r="O571" s="46" t="str">
        <f t="shared" si="47"/>
        <v>A1</v>
      </c>
      <c r="P571" s="37" t="str">
        <f t="shared" si="48"/>
        <v>P</v>
      </c>
      <c r="Q571" s="37" t="str">
        <f t="shared" si="49"/>
        <v>SL</v>
      </c>
      <c r="R571" s="45">
        <v>3060</v>
      </c>
    </row>
    <row r="572" spans="2:18" x14ac:dyDescent="0.3">
      <c r="B572" s="40" t="s">
        <v>930</v>
      </c>
      <c r="C572" s="41" t="s">
        <v>1691</v>
      </c>
      <c r="D572" s="42">
        <v>12</v>
      </c>
      <c r="E572" s="36" t="s">
        <v>232</v>
      </c>
      <c r="F572" s="43" t="s">
        <v>596</v>
      </c>
      <c r="G572" s="44" t="s">
        <v>913</v>
      </c>
      <c r="H572" s="44" t="s">
        <v>220</v>
      </c>
      <c r="I572" s="45">
        <v>159040</v>
      </c>
      <c r="K572" s="40" t="s">
        <v>927</v>
      </c>
      <c r="L572" s="41" t="s">
        <v>1814</v>
      </c>
      <c r="M572" s="35">
        <f t="shared" si="45"/>
        <v>18</v>
      </c>
      <c r="N572" s="46" t="str">
        <f t="shared" si="46"/>
        <v>1</v>
      </c>
      <c r="O572" s="46" t="str">
        <f t="shared" si="47"/>
        <v>A1</v>
      </c>
      <c r="P572" s="37" t="str">
        <f t="shared" si="48"/>
        <v>P</v>
      </c>
      <c r="Q572" s="37" t="str">
        <f t="shared" si="49"/>
        <v>SL</v>
      </c>
      <c r="R572" s="45">
        <v>1530</v>
      </c>
    </row>
    <row r="573" spans="2:18" x14ac:dyDescent="0.3">
      <c r="B573" s="40" t="s">
        <v>931</v>
      </c>
      <c r="C573" s="41" t="s">
        <v>1714</v>
      </c>
      <c r="D573" s="42">
        <v>13</v>
      </c>
      <c r="E573" s="36" t="s">
        <v>232</v>
      </c>
      <c r="F573" s="43" t="s">
        <v>596</v>
      </c>
      <c r="G573" s="44" t="s">
        <v>913</v>
      </c>
      <c r="H573" s="44" t="s">
        <v>220</v>
      </c>
      <c r="I573" s="45">
        <v>4180</v>
      </c>
      <c r="K573" s="40" t="s">
        <v>928</v>
      </c>
      <c r="L573" s="41" t="s">
        <v>1460</v>
      </c>
      <c r="M573" s="35">
        <f t="shared" si="45"/>
        <v>1</v>
      </c>
      <c r="N573" s="46" t="str">
        <f t="shared" si="46"/>
        <v>1</v>
      </c>
      <c r="O573" s="46" t="str">
        <f t="shared" si="47"/>
        <v>A1</v>
      </c>
      <c r="P573" s="37" t="str">
        <f t="shared" si="48"/>
        <v>P</v>
      </c>
      <c r="Q573" s="37" t="str">
        <f t="shared" si="49"/>
        <v>SL</v>
      </c>
      <c r="R573" s="45">
        <v>89810</v>
      </c>
    </row>
    <row r="574" spans="2:18" x14ac:dyDescent="0.3">
      <c r="B574" s="40" t="s">
        <v>932</v>
      </c>
      <c r="C574" s="41" t="s">
        <v>1799</v>
      </c>
      <c r="D574" s="42">
        <v>18</v>
      </c>
      <c r="E574" s="36" t="s">
        <v>232</v>
      </c>
      <c r="F574" s="43" t="s">
        <v>596</v>
      </c>
      <c r="G574" s="44" t="s">
        <v>913</v>
      </c>
      <c r="H574" s="44" t="s">
        <v>220</v>
      </c>
      <c r="I574" s="45">
        <v>428590</v>
      </c>
      <c r="K574" s="40" t="s">
        <v>929</v>
      </c>
      <c r="L574" s="41" t="s">
        <v>1653</v>
      </c>
      <c r="M574" s="35">
        <f t="shared" si="45"/>
        <v>9</v>
      </c>
      <c r="N574" s="46" t="str">
        <f t="shared" si="46"/>
        <v>1</v>
      </c>
      <c r="O574" s="46" t="str">
        <f t="shared" si="47"/>
        <v>A1</v>
      </c>
      <c r="P574" s="37" t="str">
        <f t="shared" si="48"/>
        <v>P</v>
      </c>
      <c r="Q574" s="37" t="str">
        <f t="shared" si="49"/>
        <v>SL</v>
      </c>
      <c r="R574" s="45">
        <v>124720</v>
      </c>
    </row>
    <row r="575" spans="2:18" x14ac:dyDescent="0.3">
      <c r="B575" s="40" t="s">
        <v>933</v>
      </c>
      <c r="C575" s="41" t="s">
        <v>1645</v>
      </c>
      <c r="D575" s="42">
        <v>9</v>
      </c>
      <c r="E575" s="36" t="s">
        <v>232</v>
      </c>
      <c r="F575" s="43" t="s">
        <v>596</v>
      </c>
      <c r="G575" s="44" t="s">
        <v>913</v>
      </c>
      <c r="H575" s="44" t="s">
        <v>220</v>
      </c>
      <c r="I575" s="45">
        <v>2040</v>
      </c>
      <c r="K575" s="40" t="s">
        <v>930</v>
      </c>
      <c r="L575" s="41" t="s">
        <v>1691</v>
      </c>
      <c r="M575" s="35">
        <f t="shared" si="45"/>
        <v>12</v>
      </c>
      <c r="N575" s="46" t="str">
        <f t="shared" si="46"/>
        <v>1</v>
      </c>
      <c r="O575" s="46" t="str">
        <f t="shared" si="47"/>
        <v>A1</v>
      </c>
      <c r="P575" s="37" t="str">
        <f t="shared" si="48"/>
        <v>P</v>
      </c>
      <c r="Q575" s="37" t="str">
        <f t="shared" si="49"/>
        <v>SL</v>
      </c>
      <c r="R575" s="45">
        <v>162220</v>
      </c>
    </row>
    <row r="576" spans="2:18" x14ac:dyDescent="0.3">
      <c r="B576" s="40" t="s">
        <v>935</v>
      </c>
      <c r="C576" s="41" t="s">
        <v>227</v>
      </c>
      <c r="D576" s="42" t="s">
        <v>2450</v>
      </c>
      <c r="E576" s="36" t="s">
        <v>218</v>
      </c>
      <c r="F576" s="43" t="s">
        <v>219</v>
      </c>
      <c r="G576" s="44" t="s">
        <v>934</v>
      </c>
      <c r="H576" s="44" t="s">
        <v>220</v>
      </c>
      <c r="I576" s="45">
        <v>8380</v>
      </c>
      <c r="K576" s="40" t="s">
        <v>931</v>
      </c>
      <c r="L576" s="41" t="s">
        <v>1714</v>
      </c>
      <c r="M576" s="35">
        <f t="shared" si="45"/>
        <v>13</v>
      </c>
      <c r="N576" s="46" t="str">
        <f t="shared" si="46"/>
        <v>1</v>
      </c>
      <c r="O576" s="46" t="str">
        <f t="shared" si="47"/>
        <v>A1</v>
      </c>
      <c r="P576" s="37" t="str">
        <f t="shared" si="48"/>
        <v>P</v>
      </c>
      <c r="Q576" s="37" t="str">
        <f t="shared" si="49"/>
        <v>SL</v>
      </c>
      <c r="R576" s="45">
        <v>4260</v>
      </c>
    </row>
    <row r="577" spans="2:18" x14ac:dyDescent="0.3">
      <c r="B577" s="40" t="s">
        <v>936</v>
      </c>
      <c r="C577" s="41" t="s">
        <v>671</v>
      </c>
      <c r="D577" s="42" t="s">
        <v>2450</v>
      </c>
      <c r="E577" s="36" t="s">
        <v>232</v>
      </c>
      <c r="F577" s="43" t="s">
        <v>537</v>
      </c>
      <c r="G577" s="44" t="s">
        <v>937</v>
      </c>
      <c r="H577" s="44" t="s">
        <v>220</v>
      </c>
      <c r="I577" s="45">
        <v>195090</v>
      </c>
      <c r="K577" s="40" t="s">
        <v>932</v>
      </c>
      <c r="L577" s="41" t="s">
        <v>1799</v>
      </c>
      <c r="M577" s="35">
        <f t="shared" si="45"/>
        <v>18</v>
      </c>
      <c r="N577" s="46" t="str">
        <f t="shared" si="46"/>
        <v>1</v>
      </c>
      <c r="O577" s="46" t="str">
        <f t="shared" si="47"/>
        <v>A1</v>
      </c>
      <c r="P577" s="37" t="str">
        <f t="shared" si="48"/>
        <v>P</v>
      </c>
      <c r="Q577" s="37" t="str">
        <f t="shared" si="49"/>
        <v>SL</v>
      </c>
      <c r="R577" s="45">
        <v>437160</v>
      </c>
    </row>
    <row r="578" spans="2:18" x14ac:dyDescent="0.3">
      <c r="B578" s="40" t="s">
        <v>938</v>
      </c>
      <c r="C578" s="41" t="s">
        <v>939</v>
      </c>
      <c r="D578" s="42" t="s">
        <v>2450</v>
      </c>
      <c r="E578" s="36" t="s">
        <v>232</v>
      </c>
      <c r="F578" s="43" t="s">
        <v>537</v>
      </c>
      <c r="G578" s="44" t="s">
        <v>937</v>
      </c>
      <c r="H578" s="44" t="s">
        <v>220</v>
      </c>
      <c r="I578" s="45">
        <v>387760</v>
      </c>
      <c r="K578" s="40" t="s">
        <v>933</v>
      </c>
      <c r="L578" s="41" t="s">
        <v>1645</v>
      </c>
      <c r="M578" s="35">
        <f t="shared" si="45"/>
        <v>9</v>
      </c>
      <c r="N578" s="46" t="str">
        <f t="shared" si="46"/>
        <v>1</v>
      </c>
      <c r="O578" s="46" t="str">
        <f t="shared" si="47"/>
        <v>A1</v>
      </c>
      <c r="P578" s="37" t="str">
        <f t="shared" si="48"/>
        <v>P</v>
      </c>
      <c r="Q578" s="37" t="str">
        <f t="shared" si="49"/>
        <v>SL</v>
      </c>
      <c r="R578" s="45">
        <v>2080</v>
      </c>
    </row>
    <row r="579" spans="2:18" x14ac:dyDescent="0.3">
      <c r="B579" s="40" t="s">
        <v>940</v>
      </c>
      <c r="C579" s="41" t="s">
        <v>1471</v>
      </c>
      <c r="D579" s="42">
        <v>1</v>
      </c>
      <c r="E579" s="36" t="s">
        <v>232</v>
      </c>
      <c r="F579" s="43" t="s">
        <v>596</v>
      </c>
      <c r="G579" s="44" t="s">
        <v>941</v>
      </c>
      <c r="H579" s="44" t="s">
        <v>220</v>
      </c>
      <c r="I579" s="45">
        <v>464400</v>
      </c>
      <c r="K579" s="40" t="s">
        <v>935</v>
      </c>
      <c r="L579" s="41" t="s">
        <v>227</v>
      </c>
      <c r="M579" s="35" t="str">
        <f t="shared" si="45"/>
        <v xml:space="preserve"> </v>
      </c>
      <c r="N579" s="46" t="str">
        <f t="shared" si="46"/>
        <v>4</v>
      </c>
      <c r="O579" s="46" t="str">
        <f t="shared" si="47"/>
        <v>G3</v>
      </c>
      <c r="P579" s="37" t="str">
        <f t="shared" si="48"/>
        <v>V</v>
      </c>
      <c r="Q579" s="37" t="str">
        <f t="shared" si="49"/>
        <v>SL</v>
      </c>
      <c r="R579" s="45">
        <v>8550</v>
      </c>
    </row>
    <row r="580" spans="2:18" x14ac:dyDescent="0.3">
      <c r="B580" s="40" t="s">
        <v>942</v>
      </c>
      <c r="C580" s="41" t="s">
        <v>1492</v>
      </c>
      <c r="D580" s="42">
        <v>2</v>
      </c>
      <c r="E580" s="36" t="s">
        <v>232</v>
      </c>
      <c r="F580" s="43" t="s">
        <v>596</v>
      </c>
      <c r="G580" s="44" t="s">
        <v>941</v>
      </c>
      <c r="H580" s="44" t="s">
        <v>220</v>
      </c>
      <c r="I580" s="45">
        <v>258560</v>
      </c>
      <c r="K580" s="40" t="s">
        <v>936</v>
      </c>
      <c r="L580" s="41" t="s">
        <v>671</v>
      </c>
      <c r="M580" s="35" t="str">
        <f t="shared" si="45"/>
        <v xml:space="preserve"> </v>
      </c>
      <c r="N580" s="46" t="str">
        <f t="shared" si="46"/>
        <v>1</v>
      </c>
      <c r="O580" s="46" t="str">
        <f t="shared" si="47"/>
        <v>E2</v>
      </c>
      <c r="P580" s="37" t="str">
        <f t="shared" si="48"/>
        <v>U</v>
      </c>
      <c r="Q580" s="37" t="str">
        <f t="shared" si="49"/>
        <v>SL</v>
      </c>
      <c r="R580" s="45">
        <v>198990</v>
      </c>
    </row>
    <row r="581" spans="2:18" x14ac:dyDescent="0.3">
      <c r="B581" s="40" t="s">
        <v>943</v>
      </c>
      <c r="C581" s="41" t="s">
        <v>1515</v>
      </c>
      <c r="D581" s="42">
        <v>3</v>
      </c>
      <c r="E581" s="36" t="s">
        <v>232</v>
      </c>
      <c r="F581" s="43" t="s">
        <v>596</v>
      </c>
      <c r="G581" s="44" t="s">
        <v>941</v>
      </c>
      <c r="H581" s="44" t="s">
        <v>220</v>
      </c>
      <c r="I581" s="45">
        <v>317900</v>
      </c>
      <c r="K581" s="40" t="s">
        <v>938</v>
      </c>
      <c r="L581" s="41" t="s">
        <v>939</v>
      </c>
      <c r="M581" s="35" t="str">
        <f t="shared" si="45"/>
        <v xml:space="preserve"> </v>
      </c>
      <c r="N581" s="46" t="str">
        <f t="shared" si="46"/>
        <v>1</v>
      </c>
      <c r="O581" s="46" t="str">
        <f t="shared" si="47"/>
        <v>E2</v>
      </c>
      <c r="P581" s="37" t="str">
        <f t="shared" si="48"/>
        <v>U</v>
      </c>
      <c r="Q581" s="37" t="str">
        <f t="shared" si="49"/>
        <v>SL</v>
      </c>
      <c r="R581" s="45">
        <v>395520</v>
      </c>
    </row>
    <row r="582" spans="2:18" x14ac:dyDescent="0.3">
      <c r="B582" s="40" t="s">
        <v>944</v>
      </c>
      <c r="C582" s="41" t="s">
        <v>1540</v>
      </c>
      <c r="D582" s="42">
        <v>4</v>
      </c>
      <c r="E582" s="36" t="s">
        <v>232</v>
      </c>
      <c r="F582" s="43" t="s">
        <v>596</v>
      </c>
      <c r="G582" s="44" t="s">
        <v>941</v>
      </c>
      <c r="H582" s="44" t="s">
        <v>220</v>
      </c>
      <c r="I582" s="45">
        <v>402100</v>
      </c>
      <c r="K582" s="40" t="s">
        <v>940</v>
      </c>
      <c r="L582" s="41" t="s">
        <v>1471</v>
      </c>
      <c r="M582" s="35">
        <f t="shared" si="45"/>
        <v>1</v>
      </c>
      <c r="N582" s="46" t="str">
        <f t="shared" si="46"/>
        <v>1</v>
      </c>
      <c r="O582" s="46" t="str">
        <f t="shared" si="47"/>
        <v>A1</v>
      </c>
      <c r="P582" s="37" t="str">
        <f t="shared" si="48"/>
        <v>O</v>
      </c>
      <c r="Q582" s="37" t="str">
        <f t="shared" si="49"/>
        <v>SL</v>
      </c>
      <c r="R582" s="45">
        <v>473690</v>
      </c>
    </row>
    <row r="583" spans="2:18" x14ac:dyDescent="0.3">
      <c r="B583" s="40" t="s">
        <v>945</v>
      </c>
      <c r="C583" s="41" t="s">
        <v>1559</v>
      </c>
      <c r="D583" s="42">
        <v>5</v>
      </c>
      <c r="E583" s="36" t="s">
        <v>232</v>
      </c>
      <c r="F583" s="43" t="s">
        <v>596</v>
      </c>
      <c r="G583" s="44" t="s">
        <v>941</v>
      </c>
      <c r="H583" s="44" t="s">
        <v>220</v>
      </c>
      <c r="I583" s="45">
        <v>307120</v>
      </c>
      <c r="K583" s="40" t="s">
        <v>942</v>
      </c>
      <c r="L583" s="41" t="s">
        <v>1492</v>
      </c>
      <c r="M583" s="35">
        <f t="shared" si="45"/>
        <v>2</v>
      </c>
      <c r="N583" s="46" t="str">
        <f t="shared" si="46"/>
        <v>1</v>
      </c>
      <c r="O583" s="46" t="str">
        <f t="shared" si="47"/>
        <v>A1</v>
      </c>
      <c r="P583" s="37" t="str">
        <f t="shared" si="48"/>
        <v>O</v>
      </c>
      <c r="Q583" s="37" t="str">
        <f t="shared" si="49"/>
        <v>SL</v>
      </c>
      <c r="R583" s="45">
        <v>263730</v>
      </c>
    </row>
    <row r="584" spans="2:18" x14ac:dyDescent="0.3">
      <c r="B584" s="40" t="s">
        <v>946</v>
      </c>
      <c r="C584" s="41" t="s">
        <v>1579</v>
      </c>
      <c r="D584" s="42">
        <v>6</v>
      </c>
      <c r="E584" s="36" t="s">
        <v>232</v>
      </c>
      <c r="F584" s="43" t="s">
        <v>596</v>
      </c>
      <c r="G584" s="44" t="s">
        <v>941</v>
      </c>
      <c r="H584" s="44" t="s">
        <v>220</v>
      </c>
      <c r="I584" s="45">
        <v>532800</v>
      </c>
      <c r="K584" s="40" t="s">
        <v>943</v>
      </c>
      <c r="L584" s="41" t="s">
        <v>1515</v>
      </c>
      <c r="M584" s="35">
        <f t="shared" si="45"/>
        <v>3</v>
      </c>
      <c r="N584" s="46" t="str">
        <f t="shared" si="46"/>
        <v>1</v>
      </c>
      <c r="O584" s="46" t="str">
        <f t="shared" si="47"/>
        <v>A1</v>
      </c>
      <c r="P584" s="37" t="str">
        <f t="shared" si="48"/>
        <v>O</v>
      </c>
      <c r="Q584" s="37" t="str">
        <f t="shared" si="49"/>
        <v>SL</v>
      </c>
      <c r="R584" s="45">
        <v>324260</v>
      </c>
    </row>
    <row r="585" spans="2:18" x14ac:dyDescent="0.3">
      <c r="B585" s="40" t="s">
        <v>947</v>
      </c>
      <c r="C585" s="41" t="s">
        <v>1604</v>
      </c>
      <c r="D585" s="42">
        <v>7</v>
      </c>
      <c r="E585" s="36" t="s">
        <v>232</v>
      </c>
      <c r="F585" s="43" t="s">
        <v>596</v>
      </c>
      <c r="G585" s="44" t="s">
        <v>941</v>
      </c>
      <c r="H585" s="44" t="s">
        <v>220</v>
      </c>
      <c r="I585" s="45">
        <v>577880</v>
      </c>
      <c r="K585" s="40" t="s">
        <v>944</v>
      </c>
      <c r="L585" s="41" t="s">
        <v>1540</v>
      </c>
      <c r="M585" s="35">
        <f t="shared" si="45"/>
        <v>4</v>
      </c>
      <c r="N585" s="46" t="str">
        <f t="shared" si="46"/>
        <v>1</v>
      </c>
      <c r="O585" s="46" t="str">
        <f t="shared" si="47"/>
        <v>A1</v>
      </c>
      <c r="P585" s="37" t="str">
        <f t="shared" si="48"/>
        <v>O</v>
      </c>
      <c r="Q585" s="37" t="str">
        <f t="shared" si="49"/>
        <v>SL</v>
      </c>
      <c r="R585" s="45">
        <v>410140</v>
      </c>
    </row>
    <row r="586" spans="2:18" x14ac:dyDescent="0.3">
      <c r="B586" s="40" t="s">
        <v>948</v>
      </c>
      <c r="C586" s="41" t="s">
        <v>1629</v>
      </c>
      <c r="D586" s="42">
        <v>8</v>
      </c>
      <c r="E586" s="36" t="s">
        <v>232</v>
      </c>
      <c r="F586" s="43" t="s">
        <v>596</v>
      </c>
      <c r="G586" s="44" t="s">
        <v>941</v>
      </c>
      <c r="H586" s="44" t="s">
        <v>220</v>
      </c>
      <c r="I586" s="45">
        <v>805940</v>
      </c>
      <c r="K586" s="40" t="s">
        <v>945</v>
      </c>
      <c r="L586" s="41" t="s">
        <v>1559</v>
      </c>
      <c r="M586" s="35">
        <f t="shared" si="45"/>
        <v>5</v>
      </c>
      <c r="N586" s="46" t="str">
        <f t="shared" si="46"/>
        <v>1</v>
      </c>
      <c r="O586" s="46" t="str">
        <f t="shared" si="47"/>
        <v>A1</v>
      </c>
      <c r="P586" s="37" t="str">
        <f t="shared" si="48"/>
        <v>O</v>
      </c>
      <c r="Q586" s="37" t="str">
        <f t="shared" si="49"/>
        <v>SL</v>
      </c>
      <c r="R586" s="45">
        <v>313260</v>
      </c>
    </row>
    <row r="587" spans="2:18" x14ac:dyDescent="0.3">
      <c r="B587" s="40" t="s">
        <v>949</v>
      </c>
      <c r="C587" s="41" t="s">
        <v>1653</v>
      </c>
      <c r="D587" s="42">
        <v>9</v>
      </c>
      <c r="E587" s="36" t="s">
        <v>232</v>
      </c>
      <c r="F587" s="43" t="s">
        <v>596</v>
      </c>
      <c r="G587" s="44" t="s">
        <v>941</v>
      </c>
      <c r="H587" s="44" t="s">
        <v>220</v>
      </c>
      <c r="I587" s="45">
        <v>498880</v>
      </c>
      <c r="K587" s="40" t="s">
        <v>946</v>
      </c>
      <c r="L587" s="41" t="s">
        <v>1579</v>
      </c>
      <c r="M587" s="35">
        <f t="shared" si="45"/>
        <v>6</v>
      </c>
      <c r="N587" s="46" t="str">
        <f t="shared" si="46"/>
        <v>1</v>
      </c>
      <c r="O587" s="46" t="str">
        <f t="shared" si="47"/>
        <v>A1</v>
      </c>
      <c r="P587" s="37" t="str">
        <f t="shared" si="48"/>
        <v>O</v>
      </c>
      <c r="Q587" s="37" t="str">
        <f t="shared" si="49"/>
        <v>SL</v>
      </c>
      <c r="R587" s="45">
        <v>543460</v>
      </c>
    </row>
    <row r="588" spans="2:18" x14ac:dyDescent="0.3">
      <c r="B588" s="40" t="s">
        <v>950</v>
      </c>
      <c r="C588" s="41" t="s">
        <v>1679</v>
      </c>
      <c r="D588" s="42">
        <v>10</v>
      </c>
      <c r="E588" s="36" t="s">
        <v>232</v>
      </c>
      <c r="F588" s="43" t="s">
        <v>596</v>
      </c>
      <c r="G588" s="44" t="s">
        <v>941</v>
      </c>
      <c r="H588" s="44" t="s">
        <v>220</v>
      </c>
      <c r="I588" s="45">
        <v>416460</v>
      </c>
      <c r="K588" s="40" t="s">
        <v>947</v>
      </c>
      <c r="L588" s="41" t="s">
        <v>1604</v>
      </c>
      <c r="M588" s="35">
        <f t="shared" si="45"/>
        <v>7</v>
      </c>
      <c r="N588" s="46" t="str">
        <f t="shared" si="46"/>
        <v>1</v>
      </c>
      <c r="O588" s="46" t="str">
        <f t="shared" si="47"/>
        <v>A1</v>
      </c>
      <c r="P588" s="37" t="str">
        <f t="shared" si="48"/>
        <v>O</v>
      </c>
      <c r="Q588" s="37" t="str">
        <f t="shared" si="49"/>
        <v>SL</v>
      </c>
      <c r="R588" s="45">
        <v>589440</v>
      </c>
    </row>
    <row r="589" spans="2:18" x14ac:dyDescent="0.3">
      <c r="B589" s="40" t="s">
        <v>951</v>
      </c>
      <c r="C589" s="41" t="s">
        <v>1703</v>
      </c>
      <c r="D589" s="42">
        <v>12</v>
      </c>
      <c r="E589" s="36" t="s">
        <v>232</v>
      </c>
      <c r="F589" s="43" t="s">
        <v>596</v>
      </c>
      <c r="G589" s="44" t="s">
        <v>941</v>
      </c>
      <c r="H589" s="44" t="s">
        <v>220</v>
      </c>
      <c r="I589" s="45">
        <v>940830</v>
      </c>
      <c r="K589" s="40" t="s">
        <v>948</v>
      </c>
      <c r="L589" s="41" t="s">
        <v>1629</v>
      </c>
      <c r="M589" s="35">
        <f t="shared" si="45"/>
        <v>8</v>
      </c>
      <c r="N589" s="46" t="str">
        <f t="shared" si="46"/>
        <v>1</v>
      </c>
      <c r="O589" s="46" t="str">
        <f t="shared" si="47"/>
        <v>A1</v>
      </c>
      <c r="P589" s="37" t="str">
        <f t="shared" si="48"/>
        <v>O</v>
      </c>
      <c r="Q589" s="37" t="str">
        <f t="shared" si="49"/>
        <v>SL</v>
      </c>
      <c r="R589" s="45">
        <v>822060</v>
      </c>
    </row>
    <row r="590" spans="2:18" x14ac:dyDescent="0.3">
      <c r="B590" s="40" t="s">
        <v>952</v>
      </c>
      <c r="C590" s="41" t="s">
        <v>1725</v>
      </c>
      <c r="D590" s="42">
        <v>13</v>
      </c>
      <c r="E590" s="36" t="s">
        <v>232</v>
      </c>
      <c r="F590" s="43" t="s">
        <v>596</v>
      </c>
      <c r="G590" s="44" t="s">
        <v>941</v>
      </c>
      <c r="H590" s="44" t="s">
        <v>220</v>
      </c>
      <c r="I590" s="45">
        <v>1023950</v>
      </c>
      <c r="K590" s="40" t="s">
        <v>949</v>
      </c>
      <c r="L590" s="41" t="s">
        <v>1653</v>
      </c>
      <c r="M590" s="35">
        <f t="shared" si="45"/>
        <v>9</v>
      </c>
      <c r="N590" s="46" t="str">
        <f t="shared" si="46"/>
        <v>1</v>
      </c>
      <c r="O590" s="46" t="str">
        <f t="shared" si="47"/>
        <v>A1</v>
      </c>
      <c r="P590" s="37" t="str">
        <f t="shared" si="48"/>
        <v>O</v>
      </c>
      <c r="Q590" s="37" t="str">
        <f t="shared" si="49"/>
        <v>SL</v>
      </c>
      <c r="R590" s="45">
        <v>508860</v>
      </c>
    </row>
    <row r="591" spans="2:18" x14ac:dyDescent="0.3">
      <c r="B591" s="40" t="s">
        <v>953</v>
      </c>
      <c r="C591" s="41" t="s">
        <v>1746</v>
      </c>
      <c r="D591" s="42">
        <v>14</v>
      </c>
      <c r="E591" s="36" t="s">
        <v>232</v>
      </c>
      <c r="F591" s="43" t="s">
        <v>596</v>
      </c>
      <c r="G591" s="44" t="s">
        <v>941</v>
      </c>
      <c r="H591" s="44" t="s">
        <v>220</v>
      </c>
      <c r="I591" s="45">
        <v>938580</v>
      </c>
      <c r="K591" s="40" t="s">
        <v>950</v>
      </c>
      <c r="L591" s="41" t="s">
        <v>1679</v>
      </c>
      <c r="M591" s="35">
        <f t="shared" si="45"/>
        <v>10</v>
      </c>
      <c r="N591" s="46" t="str">
        <f t="shared" si="46"/>
        <v>1</v>
      </c>
      <c r="O591" s="46" t="str">
        <f t="shared" si="47"/>
        <v>A1</v>
      </c>
      <c r="P591" s="37" t="str">
        <f t="shared" si="48"/>
        <v>O</v>
      </c>
      <c r="Q591" s="37" t="str">
        <f t="shared" si="49"/>
        <v>SL</v>
      </c>
      <c r="R591" s="45">
        <v>424790</v>
      </c>
    </row>
    <row r="592" spans="2:18" x14ac:dyDescent="0.3">
      <c r="B592" s="40" t="s">
        <v>954</v>
      </c>
      <c r="C592" s="41" t="s">
        <v>1767</v>
      </c>
      <c r="D592" s="42">
        <v>16</v>
      </c>
      <c r="E592" s="36" t="s">
        <v>232</v>
      </c>
      <c r="F592" s="43" t="s">
        <v>596</v>
      </c>
      <c r="G592" s="44" t="s">
        <v>941</v>
      </c>
      <c r="H592" s="44" t="s">
        <v>220</v>
      </c>
      <c r="I592" s="45">
        <v>641490</v>
      </c>
      <c r="K592" s="40" t="s">
        <v>951</v>
      </c>
      <c r="L592" s="41" t="s">
        <v>1703</v>
      </c>
      <c r="M592" s="35">
        <f t="shared" si="45"/>
        <v>12</v>
      </c>
      <c r="N592" s="46" t="str">
        <f t="shared" si="46"/>
        <v>1</v>
      </c>
      <c r="O592" s="46" t="str">
        <f t="shared" si="47"/>
        <v>A1</v>
      </c>
      <c r="P592" s="37" t="str">
        <f t="shared" si="48"/>
        <v>O</v>
      </c>
      <c r="Q592" s="37" t="str">
        <f t="shared" si="49"/>
        <v>SL</v>
      </c>
      <c r="R592" s="45">
        <v>959650</v>
      </c>
    </row>
    <row r="593" spans="2:18" x14ac:dyDescent="0.3">
      <c r="B593" s="40" t="s">
        <v>955</v>
      </c>
      <c r="C593" s="41" t="s">
        <v>1789</v>
      </c>
      <c r="D593" s="42">
        <v>17</v>
      </c>
      <c r="E593" s="36" t="s">
        <v>232</v>
      </c>
      <c r="F593" s="43" t="s">
        <v>596</v>
      </c>
      <c r="G593" s="44" t="s">
        <v>941</v>
      </c>
      <c r="H593" s="44" t="s">
        <v>220</v>
      </c>
      <c r="I593" s="45">
        <v>542600</v>
      </c>
      <c r="K593" s="40" t="s">
        <v>952</v>
      </c>
      <c r="L593" s="41" t="s">
        <v>1725</v>
      </c>
      <c r="M593" s="35">
        <f t="shared" si="45"/>
        <v>13</v>
      </c>
      <c r="N593" s="46" t="str">
        <f t="shared" si="46"/>
        <v>1</v>
      </c>
      <c r="O593" s="46" t="str">
        <f t="shared" si="47"/>
        <v>A1</v>
      </c>
      <c r="P593" s="37" t="str">
        <f t="shared" si="48"/>
        <v>O</v>
      </c>
      <c r="Q593" s="37" t="str">
        <f t="shared" si="49"/>
        <v>SL</v>
      </c>
      <c r="R593" s="45">
        <v>1044430</v>
      </c>
    </row>
    <row r="594" spans="2:18" x14ac:dyDescent="0.3">
      <c r="B594" s="40" t="s">
        <v>956</v>
      </c>
      <c r="C594" s="41" t="s">
        <v>1815</v>
      </c>
      <c r="D594" s="42">
        <v>18</v>
      </c>
      <c r="E594" s="36" t="s">
        <v>232</v>
      </c>
      <c r="F594" s="43" t="s">
        <v>596</v>
      </c>
      <c r="G594" s="44" t="s">
        <v>941</v>
      </c>
      <c r="H594" s="44" t="s">
        <v>220</v>
      </c>
      <c r="I594" s="45">
        <v>2005730</v>
      </c>
      <c r="K594" s="40" t="s">
        <v>953</v>
      </c>
      <c r="L594" s="41" t="s">
        <v>1746</v>
      </c>
      <c r="M594" s="35">
        <f t="shared" si="45"/>
        <v>14</v>
      </c>
      <c r="N594" s="46" t="str">
        <f t="shared" si="46"/>
        <v>1</v>
      </c>
      <c r="O594" s="46" t="str">
        <f t="shared" si="47"/>
        <v>A1</v>
      </c>
      <c r="P594" s="37" t="str">
        <f t="shared" si="48"/>
        <v>O</v>
      </c>
      <c r="Q594" s="37" t="str">
        <f t="shared" si="49"/>
        <v>SL</v>
      </c>
      <c r="R594" s="45">
        <v>957350</v>
      </c>
    </row>
    <row r="595" spans="2:18" ht="28" x14ac:dyDescent="0.3">
      <c r="B595" s="40" t="s">
        <v>957</v>
      </c>
      <c r="C595" s="41" t="s">
        <v>958</v>
      </c>
      <c r="D595" s="42" t="s">
        <v>2450</v>
      </c>
      <c r="E595" s="36" t="s">
        <v>232</v>
      </c>
      <c r="F595" s="43" t="s">
        <v>537</v>
      </c>
      <c r="G595" s="44" t="s">
        <v>937</v>
      </c>
      <c r="H595" s="44" t="s">
        <v>220</v>
      </c>
      <c r="I595" s="45">
        <v>54260</v>
      </c>
      <c r="K595" s="40" t="s">
        <v>954</v>
      </c>
      <c r="L595" s="41" t="s">
        <v>1767</v>
      </c>
      <c r="M595" s="35">
        <f t="shared" si="45"/>
        <v>16</v>
      </c>
      <c r="N595" s="46" t="str">
        <f t="shared" si="46"/>
        <v>1</v>
      </c>
      <c r="O595" s="46" t="str">
        <f t="shared" si="47"/>
        <v>A1</v>
      </c>
      <c r="P595" s="37" t="str">
        <f t="shared" si="48"/>
        <v>O</v>
      </c>
      <c r="Q595" s="37" t="str">
        <f t="shared" si="49"/>
        <v>SL</v>
      </c>
      <c r="R595" s="45">
        <v>654320</v>
      </c>
    </row>
    <row r="596" spans="2:18" x14ac:dyDescent="0.3">
      <c r="B596" s="40" t="s">
        <v>959</v>
      </c>
      <c r="C596" s="41" t="s">
        <v>960</v>
      </c>
      <c r="D596" s="42" t="s">
        <v>2450</v>
      </c>
      <c r="E596" s="36" t="s">
        <v>232</v>
      </c>
      <c r="F596" s="43" t="s">
        <v>537</v>
      </c>
      <c r="G596" s="44" t="s">
        <v>937</v>
      </c>
      <c r="H596" s="44" t="s">
        <v>220</v>
      </c>
      <c r="I596" s="45">
        <v>1340</v>
      </c>
      <c r="K596" s="40" t="s">
        <v>955</v>
      </c>
      <c r="L596" s="41" t="s">
        <v>1789</v>
      </c>
      <c r="M596" s="35">
        <f t="shared" si="45"/>
        <v>17</v>
      </c>
      <c r="N596" s="46" t="str">
        <f t="shared" si="46"/>
        <v>1</v>
      </c>
      <c r="O596" s="46" t="str">
        <f t="shared" si="47"/>
        <v>A1</v>
      </c>
      <c r="P596" s="37" t="str">
        <f t="shared" si="48"/>
        <v>O</v>
      </c>
      <c r="Q596" s="37" t="str">
        <f t="shared" si="49"/>
        <v>SL</v>
      </c>
      <c r="R596" s="45">
        <v>553450</v>
      </c>
    </row>
    <row r="597" spans="2:18" x14ac:dyDescent="0.3">
      <c r="B597" s="40" t="s">
        <v>961</v>
      </c>
      <c r="C597" s="41" t="s">
        <v>1472</v>
      </c>
      <c r="D597" s="42">
        <v>1</v>
      </c>
      <c r="E597" s="36" t="s">
        <v>232</v>
      </c>
      <c r="F597" s="43" t="s">
        <v>596</v>
      </c>
      <c r="G597" s="44" t="s">
        <v>941</v>
      </c>
      <c r="H597" s="44" t="s">
        <v>220</v>
      </c>
      <c r="I597" s="45">
        <v>126180</v>
      </c>
      <c r="K597" s="40" t="s">
        <v>956</v>
      </c>
      <c r="L597" s="41" t="s">
        <v>1815</v>
      </c>
      <c r="M597" s="35">
        <f t="shared" si="45"/>
        <v>18</v>
      </c>
      <c r="N597" s="46" t="str">
        <f t="shared" si="46"/>
        <v>1</v>
      </c>
      <c r="O597" s="46" t="str">
        <f t="shared" si="47"/>
        <v>A1</v>
      </c>
      <c r="P597" s="37" t="str">
        <f t="shared" si="48"/>
        <v>O</v>
      </c>
      <c r="Q597" s="37" t="str">
        <f t="shared" si="49"/>
        <v>SL</v>
      </c>
      <c r="R597" s="45">
        <v>2045840</v>
      </c>
    </row>
    <row r="598" spans="2:18" ht="28" x14ac:dyDescent="0.3">
      <c r="B598" s="40" t="s">
        <v>962</v>
      </c>
      <c r="C598" s="41" t="s">
        <v>1493</v>
      </c>
      <c r="D598" s="42">
        <v>2</v>
      </c>
      <c r="E598" s="36" t="s">
        <v>232</v>
      </c>
      <c r="F598" s="43" t="s">
        <v>596</v>
      </c>
      <c r="G598" s="44" t="s">
        <v>941</v>
      </c>
      <c r="H598" s="44" t="s">
        <v>220</v>
      </c>
      <c r="I598" s="45">
        <v>117220</v>
      </c>
      <c r="K598" s="40" t="s">
        <v>957</v>
      </c>
      <c r="L598" s="41" t="s">
        <v>958</v>
      </c>
      <c r="M598" s="35" t="str">
        <f t="shared" si="45"/>
        <v xml:space="preserve"> </v>
      </c>
      <c r="N598" s="46" t="str">
        <f t="shared" si="46"/>
        <v>1</v>
      </c>
      <c r="O598" s="46" t="str">
        <f t="shared" si="47"/>
        <v>E2</v>
      </c>
      <c r="P598" s="37" t="str">
        <f t="shared" si="48"/>
        <v>U</v>
      </c>
      <c r="Q598" s="37" t="str">
        <f t="shared" si="49"/>
        <v>SL</v>
      </c>
      <c r="R598" s="45">
        <v>55350</v>
      </c>
    </row>
    <row r="599" spans="2:18" x14ac:dyDescent="0.3">
      <c r="B599" s="40" t="s">
        <v>963</v>
      </c>
      <c r="C599" s="41" t="s">
        <v>1516</v>
      </c>
      <c r="D599" s="42">
        <v>3</v>
      </c>
      <c r="E599" s="36" t="s">
        <v>232</v>
      </c>
      <c r="F599" s="43" t="s">
        <v>596</v>
      </c>
      <c r="G599" s="44" t="s">
        <v>941</v>
      </c>
      <c r="H599" s="44" t="s">
        <v>220</v>
      </c>
      <c r="I599" s="45">
        <v>114000</v>
      </c>
      <c r="K599" s="40" t="s">
        <v>959</v>
      </c>
      <c r="L599" s="41" t="s">
        <v>960</v>
      </c>
      <c r="M599" s="35" t="str">
        <f t="shared" si="45"/>
        <v xml:space="preserve"> </v>
      </c>
      <c r="N599" s="46" t="str">
        <f t="shared" si="46"/>
        <v>1</v>
      </c>
      <c r="O599" s="46" t="str">
        <f t="shared" si="47"/>
        <v>E2</v>
      </c>
      <c r="P599" s="37" t="str">
        <f t="shared" si="48"/>
        <v>U</v>
      </c>
      <c r="Q599" s="37" t="str">
        <f t="shared" si="49"/>
        <v>SL</v>
      </c>
      <c r="R599" s="45">
        <v>1370</v>
      </c>
    </row>
    <row r="600" spans="2:18" x14ac:dyDescent="0.3">
      <c r="B600" s="40" t="s">
        <v>964</v>
      </c>
      <c r="C600" s="41" t="s">
        <v>1560</v>
      </c>
      <c r="D600" s="42">
        <v>5</v>
      </c>
      <c r="E600" s="36" t="s">
        <v>232</v>
      </c>
      <c r="F600" s="43" t="s">
        <v>596</v>
      </c>
      <c r="G600" s="44" t="s">
        <v>941</v>
      </c>
      <c r="H600" s="44" t="s">
        <v>220</v>
      </c>
      <c r="I600" s="45">
        <v>132760</v>
      </c>
      <c r="K600" s="40" t="s">
        <v>961</v>
      </c>
      <c r="L600" s="41" t="s">
        <v>1472</v>
      </c>
      <c r="M600" s="35">
        <f t="shared" si="45"/>
        <v>1</v>
      </c>
      <c r="N600" s="46" t="str">
        <f t="shared" si="46"/>
        <v>1</v>
      </c>
      <c r="O600" s="46" t="str">
        <f t="shared" si="47"/>
        <v>A1</v>
      </c>
      <c r="P600" s="37" t="str">
        <f t="shared" si="48"/>
        <v>O</v>
      </c>
      <c r="Q600" s="37" t="str">
        <f t="shared" si="49"/>
        <v>SL</v>
      </c>
      <c r="R600" s="45">
        <v>128700</v>
      </c>
    </row>
    <row r="601" spans="2:18" x14ac:dyDescent="0.3">
      <c r="B601" s="40" t="s">
        <v>965</v>
      </c>
      <c r="C601" s="41" t="s">
        <v>1580</v>
      </c>
      <c r="D601" s="42">
        <v>6</v>
      </c>
      <c r="E601" s="36" t="s">
        <v>232</v>
      </c>
      <c r="F601" s="43" t="s">
        <v>596</v>
      </c>
      <c r="G601" s="44" t="s">
        <v>941</v>
      </c>
      <c r="H601" s="44" t="s">
        <v>220</v>
      </c>
      <c r="I601" s="45">
        <v>274180</v>
      </c>
      <c r="K601" s="40" t="s">
        <v>962</v>
      </c>
      <c r="L601" s="41" t="s">
        <v>1493</v>
      </c>
      <c r="M601" s="35">
        <f t="shared" si="45"/>
        <v>2</v>
      </c>
      <c r="N601" s="46" t="str">
        <f t="shared" si="46"/>
        <v>1</v>
      </c>
      <c r="O601" s="46" t="str">
        <f t="shared" si="47"/>
        <v>A1</v>
      </c>
      <c r="P601" s="37" t="str">
        <f t="shared" si="48"/>
        <v>O</v>
      </c>
      <c r="Q601" s="37" t="str">
        <f t="shared" si="49"/>
        <v>SL</v>
      </c>
      <c r="R601" s="45">
        <v>119560</v>
      </c>
    </row>
    <row r="602" spans="2:18" x14ac:dyDescent="0.3">
      <c r="B602" s="40" t="s">
        <v>966</v>
      </c>
      <c r="C602" s="41" t="s">
        <v>1605</v>
      </c>
      <c r="D602" s="42">
        <v>7</v>
      </c>
      <c r="E602" s="36" t="s">
        <v>232</v>
      </c>
      <c r="F602" s="43" t="s">
        <v>596</v>
      </c>
      <c r="G602" s="44" t="s">
        <v>941</v>
      </c>
      <c r="H602" s="44" t="s">
        <v>220</v>
      </c>
      <c r="I602" s="45">
        <v>228600</v>
      </c>
      <c r="K602" s="40" t="s">
        <v>963</v>
      </c>
      <c r="L602" s="41" t="s">
        <v>1516</v>
      </c>
      <c r="M602" s="35">
        <f t="shared" si="45"/>
        <v>3</v>
      </c>
      <c r="N602" s="46" t="str">
        <f t="shared" si="46"/>
        <v>1</v>
      </c>
      <c r="O602" s="46" t="str">
        <f t="shared" si="47"/>
        <v>A1</v>
      </c>
      <c r="P602" s="37" t="str">
        <f t="shared" si="48"/>
        <v>O</v>
      </c>
      <c r="Q602" s="37" t="str">
        <f t="shared" si="49"/>
        <v>SL</v>
      </c>
      <c r="R602" s="45">
        <v>116280</v>
      </c>
    </row>
    <row r="603" spans="2:18" x14ac:dyDescent="0.3">
      <c r="B603" s="40" t="s">
        <v>967</v>
      </c>
      <c r="C603" s="41" t="s">
        <v>1630</v>
      </c>
      <c r="D603" s="42">
        <v>8</v>
      </c>
      <c r="E603" s="36" t="s">
        <v>232</v>
      </c>
      <c r="F603" s="43" t="s">
        <v>596</v>
      </c>
      <c r="G603" s="44" t="s">
        <v>941</v>
      </c>
      <c r="H603" s="44" t="s">
        <v>220</v>
      </c>
      <c r="I603" s="45">
        <v>100250</v>
      </c>
      <c r="K603" s="40" t="s">
        <v>964</v>
      </c>
      <c r="L603" s="41" t="s">
        <v>1560</v>
      </c>
      <c r="M603" s="35">
        <f t="shared" si="45"/>
        <v>5</v>
      </c>
      <c r="N603" s="46" t="str">
        <f t="shared" si="46"/>
        <v>1</v>
      </c>
      <c r="O603" s="46" t="str">
        <f t="shared" si="47"/>
        <v>A1</v>
      </c>
      <c r="P603" s="37" t="str">
        <f t="shared" si="48"/>
        <v>O</v>
      </c>
      <c r="Q603" s="37" t="str">
        <f t="shared" si="49"/>
        <v>SL</v>
      </c>
      <c r="R603" s="45">
        <v>135420</v>
      </c>
    </row>
    <row r="604" spans="2:18" x14ac:dyDescent="0.3">
      <c r="B604" s="40" t="s">
        <v>968</v>
      </c>
      <c r="C604" s="41" t="s">
        <v>1654</v>
      </c>
      <c r="D604" s="42">
        <v>9</v>
      </c>
      <c r="E604" s="36" t="s">
        <v>232</v>
      </c>
      <c r="F604" s="43" t="s">
        <v>596</v>
      </c>
      <c r="G604" s="44" t="s">
        <v>941</v>
      </c>
      <c r="H604" s="44" t="s">
        <v>220</v>
      </c>
      <c r="I604" s="45">
        <v>86910</v>
      </c>
      <c r="K604" s="40" t="s">
        <v>965</v>
      </c>
      <c r="L604" s="41" t="s">
        <v>1580</v>
      </c>
      <c r="M604" s="35">
        <f t="shared" si="45"/>
        <v>6</v>
      </c>
      <c r="N604" s="46" t="str">
        <f t="shared" si="46"/>
        <v>1</v>
      </c>
      <c r="O604" s="46" t="str">
        <f t="shared" si="47"/>
        <v>A1</v>
      </c>
      <c r="P604" s="37" t="str">
        <f t="shared" si="48"/>
        <v>O</v>
      </c>
      <c r="Q604" s="37" t="str">
        <f t="shared" si="49"/>
        <v>SL</v>
      </c>
      <c r="R604" s="45">
        <v>279660</v>
      </c>
    </row>
    <row r="605" spans="2:18" x14ac:dyDescent="0.3">
      <c r="B605" s="40" t="s">
        <v>969</v>
      </c>
      <c r="C605" s="41" t="s">
        <v>1680</v>
      </c>
      <c r="D605" s="42">
        <v>10</v>
      </c>
      <c r="E605" s="36" t="s">
        <v>232</v>
      </c>
      <c r="F605" s="43" t="s">
        <v>596</v>
      </c>
      <c r="G605" s="44" t="s">
        <v>941</v>
      </c>
      <c r="H605" s="44" t="s">
        <v>220</v>
      </c>
      <c r="I605" s="45">
        <v>123820</v>
      </c>
      <c r="K605" s="40" t="s">
        <v>966</v>
      </c>
      <c r="L605" s="41" t="s">
        <v>1605</v>
      </c>
      <c r="M605" s="35">
        <f t="shared" si="45"/>
        <v>7</v>
      </c>
      <c r="N605" s="46" t="str">
        <f t="shared" si="46"/>
        <v>1</v>
      </c>
      <c r="O605" s="46" t="str">
        <f t="shared" si="47"/>
        <v>A1</v>
      </c>
      <c r="P605" s="37" t="str">
        <f t="shared" si="48"/>
        <v>O</v>
      </c>
      <c r="Q605" s="37" t="str">
        <f t="shared" si="49"/>
        <v>SL</v>
      </c>
      <c r="R605" s="45">
        <v>233170</v>
      </c>
    </row>
    <row r="606" spans="2:18" x14ac:dyDescent="0.3">
      <c r="B606" s="40" t="s">
        <v>970</v>
      </c>
      <c r="C606" s="41" t="s">
        <v>1704</v>
      </c>
      <c r="D606" s="42">
        <v>12</v>
      </c>
      <c r="E606" s="36" t="s">
        <v>232</v>
      </c>
      <c r="F606" s="43" t="s">
        <v>596</v>
      </c>
      <c r="G606" s="44" t="s">
        <v>941</v>
      </c>
      <c r="H606" s="44" t="s">
        <v>220</v>
      </c>
      <c r="I606" s="45">
        <v>198890</v>
      </c>
      <c r="K606" s="40" t="s">
        <v>967</v>
      </c>
      <c r="L606" s="41" t="s">
        <v>1630</v>
      </c>
      <c r="M606" s="35">
        <f t="shared" si="45"/>
        <v>8</v>
      </c>
      <c r="N606" s="46" t="str">
        <f t="shared" si="46"/>
        <v>1</v>
      </c>
      <c r="O606" s="46" t="str">
        <f t="shared" si="47"/>
        <v>A1</v>
      </c>
      <c r="P606" s="37" t="str">
        <f t="shared" si="48"/>
        <v>O</v>
      </c>
      <c r="Q606" s="37" t="str">
        <f t="shared" si="49"/>
        <v>SL</v>
      </c>
      <c r="R606" s="45">
        <v>102260</v>
      </c>
    </row>
    <row r="607" spans="2:18" x14ac:dyDescent="0.3">
      <c r="B607" s="40" t="s">
        <v>971</v>
      </c>
      <c r="C607" s="41" t="s">
        <v>1726</v>
      </c>
      <c r="D607" s="42">
        <v>13</v>
      </c>
      <c r="E607" s="36" t="s">
        <v>232</v>
      </c>
      <c r="F607" s="43" t="s">
        <v>596</v>
      </c>
      <c r="G607" s="44" t="s">
        <v>941</v>
      </c>
      <c r="H607" s="44" t="s">
        <v>220</v>
      </c>
      <c r="I607" s="45">
        <v>201840</v>
      </c>
      <c r="K607" s="40" t="s">
        <v>968</v>
      </c>
      <c r="L607" s="41" t="s">
        <v>1654</v>
      </c>
      <c r="M607" s="35">
        <f t="shared" si="45"/>
        <v>9</v>
      </c>
      <c r="N607" s="46" t="str">
        <f t="shared" si="46"/>
        <v>1</v>
      </c>
      <c r="O607" s="46" t="str">
        <f t="shared" si="47"/>
        <v>A1</v>
      </c>
      <c r="P607" s="37" t="str">
        <f t="shared" si="48"/>
        <v>O</v>
      </c>
      <c r="Q607" s="37" t="str">
        <f t="shared" si="49"/>
        <v>SL</v>
      </c>
      <c r="R607" s="45">
        <v>88650</v>
      </c>
    </row>
    <row r="608" spans="2:18" x14ac:dyDescent="0.3">
      <c r="B608" s="40" t="s">
        <v>972</v>
      </c>
      <c r="C608" s="41" t="s">
        <v>1747</v>
      </c>
      <c r="D608" s="42">
        <v>14</v>
      </c>
      <c r="E608" s="36" t="s">
        <v>232</v>
      </c>
      <c r="F608" s="43" t="s">
        <v>596</v>
      </c>
      <c r="G608" s="44" t="s">
        <v>941</v>
      </c>
      <c r="H608" s="44" t="s">
        <v>220</v>
      </c>
      <c r="I608" s="45">
        <v>131700</v>
      </c>
      <c r="K608" s="40" t="s">
        <v>969</v>
      </c>
      <c r="L608" s="41" t="s">
        <v>1680</v>
      </c>
      <c r="M608" s="35">
        <f t="shared" ref="M608:M671" si="50">IFERROR(VLOOKUP($K608,$B$5:$H$1222,3,FALSE),"NO MATCH")</f>
        <v>10</v>
      </c>
      <c r="N608" s="46" t="str">
        <f t="shared" ref="N608:N671" si="51">IFERROR(VLOOKUP($K608,$B$5:$H$1222,4,FALSE),"NO MATCH")</f>
        <v>1</v>
      </c>
      <c r="O608" s="46" t="str">
        <f t="shared" ref="O608:O671" si="52">IFERROR(VLOOKUP($K608,$B$5:$H$1222,5,FALSE),"NO MATCH")</f>
        <v>A1</v>
      </c>
      <c r="P608" s="37" t="str">
        <f t="shared" ref="P608:P671" si="53">IFERROR(VLOOKUP($K608,$B$5:$H$1222,6,FALSE),"NO MATCH")</f>
        <v>O</v>
      </c>
      <c r="Q608" s="37" t="str">
        <f t="shared" ref="Q608:Q671" si="54">IFERROR(VLOOKUP($K608,$B$5:$H$1222,7,FALSE),"NO MATCH")</f>
        <v>SL</v>
      </c>
      <c r="R608" s="45">
        <v>126300</v>
      </c>
    </row>
    <row r="609" spans="2:18" x14ac:dyDescent="0.3">
      <c r="B609" s="40" t="s">
        <v>973</v>
      </c>
      <c r="C609" s="41" t="s">
        <v>1768</v>
      </c>
      <c r="D609" s="42">
        <v>16</v>
      </c>
      <c r="E609" s="36" t="s">
        <v>232</v>
      </c>
      <c r="F609" s="43" t="s">
        <v>596</v>
      </c>
      <c r="G609" s="44" t="s">
        <v>941</v>
      </c>
      <c r="H609" s="44" t="s">
        <v>220</v>
      </c>
      <c r="I609" s="45">
        <v>10</v>
      </c>
      <c r="K609" s="40" t="s">
        <v>970</v>
      </c>
      <c r="L609" s="41" t="s">
        <v>1704</v>
      </c>
      <c r="M609" s="35">
        <f t="shared" si="50"/>
        <v>12</v>
      </c>
      <c r="N609" s="46" t="str">
        <f t="shared" si="51"/>
        <v>1</v>
      </c>
      <c r="O609" s="46" t="str">
        <f t="shared" si="52"/>
        <v>A1</v>
      </c>
      <c r="P609" s="37" t="str">
        <f t="shared" si="53"/>
        <v>O</v>
      </c>
      <c r="Q609" s="37" t="str">
        <f t="shared" si="54"/>
        <v>SL</v>
      </c>
      <c r="R609" s="45">
        <v>202870</v>
      </c>
    </row>
    <row r="610" spans="2:18" x14ac:dyDescent="0.3">
      <c r="B610" s="40" t="s">
        <v>974</v>
      </c>
      <c r="C610" s="41" t="s">
        <v>1790</v>
      </c>
      <c r="D610" s="42">
        <v>17</v>
      </c>
      <c r="E610" s="36" t="s">
        <v>232</v>
      </c>
      <c r="F610" s="43" t="s">
        <v>596</v>
      </c>
      <c r="G610" s="44" t="s">
        <v>941</v>
      </c>
      <c r="H610" s="44" t="s">
        <v>220</v>
      </c>
      <c r="I610" s="45">
        <v>119160</v>
      </c>
      <c r="K610" s="40" t="s">
        <v>971</v>
      </c>
      <c r="L610" s="41" t="s">
        <v>1726</v>
      </c>
      <c r="M610" s="35">
        <f t="shared" si="50"/>
        <v>13</v>
      </c>
      <c r="N610" s="46" t="str">
        <f t="shared" si="51"/>
        <v>1</v>
      </c>
      <c r="O610" s="46" t="str">
        <f t="shared" si="52"/>
        <v>A1</v>
      </c>
      <c r="P610" s="37" t="str">
        <f t="shared" si="53"/>
        <v>O</v>
      </c>
      <c r="Q610" s="37" t="str">
        <f t="shared" si="54"/>
        <v>SL</v>
      </c>
      <c r="R610" s="45">
        <v>205880</v>
      </c>
    </row>
    <row r="611" spans="2:18" x14ac:dyDescent="0.3">
      <c r="B611" s="40" t="s">
        <v>975</v>
      </c>
      <c r="C611" s="41" t="s">
        <v>1816</v>
      </c>
      <c r="D611" s="42">
        <v>18</v>
      </c>
      <c r="E611" s="36" t="s">
        <v>232</v>
      </c>
      <c r="F611" s="43" t="s">
        <v>596</v>
      </c>
      <c r="G611" s="44" t="s">
        <v>941</v>
      </c>
      <c r="H611" s="44" t="s">
        <v>220</v>
      </c>
      <c r="I611" s="45">
        <v>175490</v>
      </c>
      <c r="K611" s="40" t="s">
        <v>972</v>
      </c>
      <c r="L611" s="41" t="s">
        <v>1747</v>
      </c>
      <c r="M611" s="35">
        <f t="shared" si="50"/>
        <v>14</v>
      </c>
      <c r="N611" s="46" t="str">
        <f t="shared" si="51"/>
        <v>1</v>
      </c>
      <c r="O611" s="46" t="str">
        <f t="shared" si="52"/>
        <v>A1</v>
      </c>
      <c r="P611" s="37" t="str">
        <f t="shared" si="53"/>
        <v>O</v>
      </c>
      <c r="Q611" s="37" t="str">
        <f t="shared" si="54"/>
        <v>SL</v>
      </c>
      <c r="R611" s="45">
        <v>134330</v>
      </c>
    </row>
    <row r="612" spans="2:18" x14ac:dyDescent="0.3">
      <c r="B612" s="40" t="s">
        <v>976</v>
      </c>
      <c r="C612" s="41" t="s">
        <v>1463</v>
      </c>
      <c r="D612" s="42">
        <v>1</v>
      </c>
      <c r="E612" s="36" t="s">
        <v>232</v>
      </c>
      <c r="F612" s="43" t="s">
        <v>596</v>
      </c>
      <c r="G612" s="44" t="s">
        <v>941</v>
      </c>
      <c r="H612" s="44" t="s">
        <v>220</v>
      </c>
      <c r="I612" s="45">
        <v>56590</v>
      </c>
      <c r="K612" s="40" t="s">
        <v>973</v>
      </c>
      <c r="L612" s="41" t="s">
        <v>1768</v>
      </c>
      <c r="M612" s="35">
        <f t="shared" si="50"/>
        <v>16</v>
      </c>
      <c r="N612" s="46" t="str">
        <f t="shared" si="51"/>
        <v>1</v>
      </c>
      <c r="O612" s="46" t="str">
        <f t="shared" si="52"/>
        <v>A1</v>
      </c>
      <c r="P612" s="37" t="str">
        <f t="shared" si="53"/>
        <v>O</v>
      </c>
      <c r="Q612" s="37" t="str">
        <f t="shared" si="54"/>
        <v>SL</v>
      </c>
      <c r="R612" s="45">
        <v>10</v>
      </c>
    </row>
    <row r="613" spans="2:18" x14ac:dyDescent="0.3">
      <c r="B613" s="40" t="s">
        <v>977</v>
      </c>
      <c r="C613" s="41" t="s">
        <v>1486</v>
      </c>
      <c r="D613" s="42">
        <v>2</v>
      </c>
      <c r="E613" s="36" t="s">
        <v>232</v>
      </c>
      <c r="F613" s="43" t="s">
        <v>596</v>
      </c>
      <c r="G613" s="44" t="s">
        <v>941</v>
      </c>
      <c r="H613" s="44" t="s">
        <v>220</v>
      </c>
      <c r="I613" s="45">
        <v>287910</v>
      </c>
      <c r="K613" s="40" t="s">
        <v>974</v>
      </c>
      <c r="L613" s="41" t="s">
        <v>1790</v>
      </c>
      <c r="M613" s="35">
        <f t="shared" si="50"/>
        <v>17</v>
      </c>
      <c r="N613" s="46" t="str">
        <f t="shared" si="51"/>
        <v>1</v>
      </c>
      <c r="O613" s="46" t="str">
        <f t="shared" si="52"/>
        <v>A1</v>
      </c>
      <c r="P613" s="37" t="str">
        <f t="shared" si="53"/>
        <v>O</v>
      </c>
      <c r="Q613" s="37" t="str">
        <f t="shared" si="54"/>
        <v>SL</v>
      </c>
      <c r="R613" s="45">
        <v>121540</v>
      </c>
    </row>
    <row r="614" spans="2:18" x14ac:dyDescent="0.3">
      <c r="B614" s="40" t="s">
        <v>978</v>
      </c>
      <c r="C614" s="41" t="s">
        <v>1508</v>
      </c>
      <c r="D614" s="42">
        <v>3</v>
      </c>
      <c r="E614" s="36" t="s">
        <v>232</v>
      </c>
      <c r="F614" s="43" t="s">
        <v>596</v>
      </c>
      <c r="G614" s="44" t="s">
        <v>941</v>
      </c>
      <c r="H614" s="44" t="s">
        <v>220</v>
      </c>
      <c r="I614" s="45">
        <v>251030</v>
      </c>
      <c r="K614" s="40" t="s">
        <v>975</v>
      </c>
      <c r="L614" s="41" t="s">
        <v>1816</v>
      </c>
      <c r="M614" s="35">
        <f t="shared" si="50"/>
        <v>18</v>
      </c>
      <c r="N614" s="46" t="str">
        <f t="shared" si="51"/>
        <v>1</v>
      </c>
      <c r="O614" s="46" t="str">
        <f t="shared" si="52"/>
        <v>A1</v>
      </c>
      <c r="P614" s="37" t="str">
        <f t="shared" si="53"/>
        <v>O</v>
      </c>
      <c r="Q614" s="37" t="str">
        <f t="shared" si="54"/>
        <v>SL</v>
      </c>
      <c r="R614" s="45">
        <v>179000</v>
      </c>
    </row>
    <row r="615" spans="2:18" x14ac:dyDescent="0.3">
      <c r="B615" s="40" t="s">
        <v>979</v>
      </c>
      <c r="C615" s="41" t="s">
        <v>1531</v>
      </c>
      <c r="D615" s="42">
        <v>4</v>
      </c>
      <c r="E615" s="36" t="s">
        <v>232</v>
      </c>
      <c r="F615" s="43" t="s">
        <v>596</v>
      </c>
      <c r="G615" s="44" t="s">
        <v>941</v>
      </c>
      <c r="H615" s="44" t="s">
        <v>220</v>
      </c>
      <c r="I615" s="45">
        <v>786130</v>
      </c>
      <c r="K615" s="40" t="s">
        <v>976</v>
      </c>
      <c r="L615" s="41" t="s">
        <v>1463</v>
      </c>
      <c r="M615" s="35">
        <f t="shared" si="50"/>
        <v>1</v>
      </c>
      <c r="N615" s="46" t="str">
        <f t="shared" si="51"/>
        <v>1</v>
      </c>
      <c r="O615" s="46" t="str">
        <f t="shared" si="52"/>
        <v>A1</v>
      </c>
      <c r="P615" s="37" t="str">
        <f t="shared" si="53"/>
        <v>O</v>
      </c>
      <c r="Q615" s="37" t="str">
        <f t="shared" si="54"/>
        <v>SL</v>
      </c>
      <c r="R615" s="45">
        <v>57720</v>
      </c>
    </row>
    <row r="616" spans="2:18" x14ac:dyDescent="0.3">
      <c r="B616" s="40" t="s">
        <v>980</v>
      </c>
      <c r="C616" s="41" t="s">
        <v>1553</v>
      </c>
      <c r="D616" s="42">
        <v>5</v>
      </c>
      <c r="E616" s="36" t="s">
        <v>232</v>
      </c>
      <c r="F616" s="43" t="s">
        <v>596</v>
      </c>
      <c r="G616" s="44" t="s">
        <v>941</v>
      </c>
      <c r="H616" s="44" t="s">
        <v>220</v>
      </c>
      <c r="I616" s="45">
        <v>120620</v>
      </c>
      <c r="K616" s="40" t="s">
        <v>977</v>
      </c>
      <c r="L616" s="41" t="s">
        <v>1486</v>
      </c>
      <c r="M616" s="35">
        <f t="shared" si="50"/>
        <v>2</v>
      </c>
      <c r="N616" s="46" t="str">
        <f t="shared" si="51"/>
        <v>1</v>
      </c>
      <c r="O616" s="46" t="str">
        <f t="shared" si="52"/>
        <v>A1</v>
      </c>
      <c r="P616" s="37" t="str">
        <f t="shared" si="53"/>
        <v>O</v>
      </c>
      <c r="Q616" s="37" t="str">
        <f t="shared" si="54"/>
        <v>SL</v>
      </c>
      <c r="R616" s="45">
        <v>293670</v>
      </c>
    </row>
    <row r="617" spans="2:18" x14ac:dyDescent="0.3">
      <c r="B617" s="40" t="s">
        <v>981</v>
      </c>
      <c r="C617" s="41" t="s">
        <v>1573</v>
      </c>
      <c r="D617" s="42">
        <v>6</v>
      </c>
      <c r="E617" s="36" t="s">
        <v>232</v>
      </c>
      <c r="F617" s="43" t="s">
        <v>596</v>
      </c>
      <c r="G617" s="44" t="s">
        <v>941</v>
      </c>
      <c r="H617" s="44" t="s">
        <v>220</v>
      </c>
      <c r="I617" s="45">
        <v>317590</v>
      </c>
      <c r="K617" s="40" t="s">
        <v>978</v>
      </c>
      <c r="L617" s="41" t="s">
        <v>1508</v>
      </c>
      <c r="M617" s="35">
        <f t="shared" si="50"/>
        <v>3</v>
      </c>
      <c r="N617" s="46" t="str">
        <f t="shared" si="51"/>
        <v>1</v>
      </c>
      <c r="O617" s="46" t="str">
        <f t="shared" si="52"/>
        <v>A1</v>
      </c>
      <c r="P617" s="37" t="str">
        <f t="shared" si="53"/>
        <v>O</v>
      </c>
      <c r="Q617" s="37" t="str">
        <f t="shared" si="54"/>
        <v>SL</v>
      </c>
      <c r="R617" s="45">
        <v>256050</v>
      </c>
    </row>
    <row r="618" spans="2:18" x14ac:dyDescent="0.3">
      <c r="B618" s="40" t="s">
        <v>982</v>
      </c>
      <c r="C618" s="41" t="s">
        <v>1596</v>
      </c>
      <c r="D618" s="42">
        <v>7</v>
      </c>
      <c r="E618" s="36" t="s">
        <v>232</v>
      </c>
      <c r="F618" s="43" t="s">
        <v>596</v>
      </c>
      <c r="G618" s="44" t="s">
        <v>941</v>
      </c>
      <c r="H618" s="44" t="s">
        <v>220</v>
      </c>
      <c r="I618" s="45">
        <v>388930</v>
      </c>
      <c r="K618" s="40" t="s">
        <v>979</v>
      </c>
      <c r="L618" s="41" t="s">
        <v>1531</v>
      </c>
      <c r="M618" s="35">
        <f t="shared" si="50"/>
        <v>4</v>
      </c>
      <c r="N618" s="46" t="str">
        <f t="shared" si="51"/>
        <v>1</v>
      </c>
      <c r="O618" s="46" t="str">
        <f t="shared" si="52"/>
        <v>A1</v>
      </c>
      <c r="P618" s="37" t="str">
        <f t="shared" si="53"/>
        <v>O</v>
      </c>
      <c r="Q618" s="37" t="str">
        <f t="shared" si="54"/>
        <v>SL</v>
      </c>
      <c r="R618" s="45">
        <v>801850</v>
      </c>
    </row>
    <row r="619" spans="2:18" x14ac:dyDescent="0.3">
      <c r="B619" s="40" t="s">
        <v>983</v>
      </c>
      <c r="C619" s="41" t="s">
        <v>1631</v>
      </c>
      <c r="D619" s="42">
        <v>8</v>
      </c>
      <c r="E619" s="36" t="s">
        <v>232</v>
      </c>
      <c r="F619" s="43" t="s">
        <v>596</v>
      </c>
      <c r="G619" s="44" t="s">
        <v>941</v>
      </c>
      <c r="H619" s="44" t="s">
        <v>220</v>
      </c>
      <c r="I619" s="45">
        <v>401420</v>
      </c>
      <c r="K619" s="40" t="s">
        <v>980</v>
      </c>
      <c r="L619" s="41" t="s">
        <v>1553</v>
      </c>
      <c r="M619" s="35">
        <f t="shared" si="50"/>
        <v>5</v>
      </c>
      <c r="N619" s="46" t="str">
        <f t="shared" si="51"/>
        <v>1</v>
      </c>
      <c r="O619" s="46" t="str">
        <f t="shared" si="52"/>
        <v>A1</v>
      </c>
      <c r="P619" s="37" t="str">
        <f t="shared" si="53"/>
        <v>O</v>
      </c>
      <c r="Q619" s="37" t="str">
        <f t="shared" si="54"/>
        <v>SL</v>
      </c>
      <c r="R619" s="45">
        <v>123030</v>
      </c>
    </row>
    <row r="620" spans="2:18" x14ac:dyDescent="0.3">
      <c r="B620" s="40" t="s">
        <v>984</v>
      </c>
      <c r="C620" s="41" t="s">
        <v>1645</v>
      </c>
      <c r="D620" s="42">
        <v>9</v>
      </c>
      <c r="E620" s="36" t="s">
        <v>232</v>
      </c>
      <c r="F620" s="43" t="s">
        <v>596</v>
      </c>
      <c r="G620" s="44" t="s">
        <v>941</v>
      </c>
      <c r="H620" s="44" t="s">
        <v>220</v>
      </c>
      <c r="I620" s="45">
        <v>331970</v>
      </c>
      <c r="K620" s="40" t="s">
        <v>981</v>
      </c>
      <c r="L620" s="41" t="s">
        <v>1573</v>
      </c>
      <c r="M620" s="35">
        <f t="shared" si="50"/>
        <v>6</v>
      </c>
      <c r="N620" s="46" t="str">
        <f t="shared" si="51"/>
        <v>1</v>
      </c>
      <c r="O620" s="46" t="str">
        <f t="shared" si="52"/>
        <v>A1</v>
      </c>
      <c r="P620" s="37" t="str">
        <f t="shared" si="53"/>
        <v>O</v>
      </c>
      <c r="Q620" s="37" t="str">
        <f t="shared" si="54"/>
        <v>SL</v>
      </c>
      <c r="R620" s="45">
        <v>323940</v>
      </c>
    </row>
    <row r="621" spans="2:18" x14ac:dyDescent="0.3">
      <c r="B621" s="40" t="s">
        <v>985</v>
      </c>
      <c r="C621" s="41" t="s">
        <v>1670</v>
      </c>
      <c r="D621" s="42">
        <v>10</v>
      </c>
      <c r="E621" s="36" t="s">
        <v>232</v>
      </c>
      <c r="F621" s="43" t="s">
        <v>596</v>
      </c>
      <c r="G621" s="44" t="s">
        <v>941</v>
      </c>
      <c r="H621" s="44" t="s">
        <v>220</v>
      </c>
      <c r="I621" s="45">
        <v>206170</v>
      </c>
      <c r="K621" s="40" t="s">
        <v>982</v>
      </c>
      <c r="L621" s="41" t="s">
        <v>1596</v>
      </c>
      <c r="M621" s="35">
        <f t="shared" si="50"/>
        <v>7</v>
      </c>
      <c r="N621" s="46" t="str">
        <f t="shared" si="51"/>
        <v>1</v>
      </c>
      <c r="O621" s="46" t="str">
        <f t="shared" si="52"/>
        <v>A1</v>
      </c>
      <c r="P621" s="37" t="str">
        <f t="shared" si="53"/>
        <v>O</v>
      </c>
      <c r="Q621" s="37" t="str">
        <f t="shared" si="54"/>
        <v>SL</v>
      </c>
      <c r="R621" s="45">
        <v>396710</v>
      </c>
    </row>
    <row r="622" spans="2:18" x14ac:dyDescent="0.3">
      <c r="B622" s="40" t="s">
        <v>986</v>
      </c>
      <c r="C622" s="41" t="s">
        <v>1694</v>
      </c>
      <c r="D622" s="42">
        <v>12</v>
      </c>
      <c r="E622" s="36" t="s">
        <v>232</v>
      </c>
      <c r="F622" s="43" t="s">
        <v>596</v>
      </c>
      <c r="G622" s="44" t="s">
        <v>941</v>
      </c>
      <c r="H622" s="44" t="s">
        <v>220</v>
      </c>
      <c r="I622" s="45">
        <v>346140</v>
      </c>
      <c r="K622" s="40" t="s">
        <v>983</v>
      </c>
      <c r="L622" s="41" t="s">
        <v>1631</v>
      </c>
      <c r="M622" s="35">
        <f t="shared" si="50"/>
        <v>8</v>
      </c>
      <c r="N622" s="46" t="str">
        <f t="shared" si="51"/>
        <v>1</v>
      </c>
      <c r="O622" s="46" t="str">
        <f t="shared" si="52"/>
        <v>A1</v>
      </c>
      <c r="P622" s="37" t="str">
        <f t="shared" si="53"/>
        <v>O</v>
      </c>
      <c r="Q622" s="37" t="str">
        <f t="shared" si="54"/>
        <v>SL</v>
      </c>
      <c r="R622" s="45">
        <v>409450</v>
      </c>
    </row>
    <row r="623" spans="2:18" x14ac:dyDescent="0.3">
      <c r="B623" s="40" t="s">
        <v>987</v>
      </c>
      <c r="C623" s="41" t="s">
        <v>1718</v>
      </c>
      <c r="D623" s="42">
        <v>13</v>
      </c>
      <c r="E623" s="36" t="s">
        <v>232</v>
      </c>
      <c r="F623" s="43" t="s">
        <v>596</v>
      </c>
      <c r="G623" s="44" t="s">
        <v>941</v>
      </c>
      <c r="H623" s="44" t="s">
        <v>220</v>
      </c>
      <c r="I623" s="45">
        <v>473480</v>
      </c>
      <c r="K623" s="40" t="s">
        <v>984</v>
      </c>
      <c r="L623" s="41" t="s">
        <v>1645</v>
      </c>
      <c r="M623" s="35">
        <f t="shared" si="50"/>
        <v>9</v>
      </c>
      <c r="N623" s="46" t="str">
        <f t="shared" si="51"/>
        <v>1</v>
      </c>
      <c r="O623" s="46" t="str">
        <f t="shared" si="52"/>
        <v>A1</v>
      </c>
      <c r="P623" s="37" t="str">
        <f t="shared" si="53"/>
        <v>O</v>
      </c>
      <c r="Q623" s="37" t="str">
        <f t="shared" si="54"/>
        <v>SL</v>
      </c>
      <c r="R623" s="45">
        <v>338610</v>
      </c>
    </row>
    <row r="624" spans="2:18" x14ac:dyDescent="0.3">
      <c r="B624" s="40" t="s">
        <v>988</v>
      </c>
      <c r="C624" s="41" t="s">
        <v>1740</v>
      </c>
      <c r="D624" s="42">
        <v>14</v>
      </c>
      <c r="E624" s="36" t="s">
        <v>232</v>
      </c>
      <c r="F624" s="43" t="s">
        <v>596</v>
      </c>
      <c r="G624" s="44" t="s">
        <v>941</v>
      </c>
      <c r="H624" s="44" t="s">
        <v>220</v>
      </c>
      <c r="I624" s="45">
        <v>735450</v>
      </c>
      <c r="K624" s="40" t="s">
        <v>985</v>
      </c>
      <c r="L624" s="41" t="s">
        <v>1670</v>
      </c>
      <c r="M624" s="35">
        <f t="shared" si="50"/>
        <v>10</v>
      </c>
      <c r="N624" s="46" t="str">
        <f t="shared" si="51"/>
        <v>1</v>
      </c>
      <c r="O624" s="46" t="str">
        <f t="shared" si="52"/>
        <v>A1</v>
      </c>
      <c r="P624" s="37" t="str">
        <f t="shared" si="53"/>
        <v>O</v>
      </c>
      <c r="Q624" s="37" t="str">
        <f t="shared" si="54"/>
        <v>SL</v>
      </c>
      <c r="R624" s="45">
        <v>210290</v>
      </c>
    </row>
    <row r="625" spans="2:18" x14ac:dyDescent="0.3">
      <c r="B625" s="40" t="s">
        <v>989</v>
      </c>
      <c r="C625" s="41" t="s">
        <v>1761</v>
      </c>
      <c r="D625" s="42">
        <v>16</v>
      </c>
      <c r="E625" s="36" t="s">
        <v>232</v>
      </c>
      <c r="F625" s="43" t="s">
        <v>596</v>
      </c>
      <c r="G625" s="44" t="s">
        <v>941</v>
      </c>
      <c r="H625" s="44" t="s">
        <v>220</v>
      </c>
      <c r="I625" s="45">
        <v>1201080</v>
      </c>
      <c r="K625" s="40" t="s">
        <v>986</v>
      </c>
      <c r="L625" s="41" t="s">
        <v>1694</v>
      </c>
      <c r="M625" s="35">
        <f t="shared" si="50"/>
        <v>12</v>
      </c>
      <c r="N625" s="46" t="str">
        <f t="shared" si="51"/>
        <v>1</v>
      </c>
      <c r="O625" s="46" t="str">
        <f t="shared" si="52"/>
        <v>A1</v>
      </c>
      <c r="P625" s="37" t="str">
        <f t="shared" si="53"/>
        <v>O</v>
      </c>
      <c r="Q625" s="37" t="str">
        <f t="shared" si="54"/>
        <v>SL</v>
      </c>
      <c r="R625" s="45">
        <v>353060</v>
      </c>
    </row>
    <row r="626" spans="2:18" x14ac:dyDescent="0.3">
      <c r="B626" s="40" t="s">
        <v>990</v>
      </c>
      <c r="C626" s="41" t="s">
        <v>1782</v>
      </c>
      <c r="D626" s="42">
        <v>17</v>
      </c>
      <c r="E626" s="36" t="s">
        <v>232</v>
      </c>
      <c r="F626" s="43" t="s">
        <v>596</v>
      </c>
      <c r="G626" s="44" t="s">
        <v>941</v>
      </c>
      <c r="H626" s="44" t="s">
        <v>220</v>
      </c>
      <c r="I626" s="45">
        <v>575870</v>
      </c>
      <c r="K626" s="40" t="s">
        <v>987</v>
      </c>
      <c r="L626" s="41" t="s">
        <v>1718</v>
      </c>
      <c r="M626" s="35">
        <f t="shared" si="50"/>
        <v>13</v>
      </c>
      <c r="N626" s="46" t="str">
        <f t="shared" si="51"/>
        <v>1</v>
      </c>
      <c r="O626" s="46" t="str">
        <f t="shared" si="52"/>
        <v>A1</v>
      </c>
      <c r="P626" s="37" t="str">
        <f t="shared" si="53"/>
        <v>O</v>
      </c>
      <c r="Q626" s="37" t="str">
        <f t="shared" si="54"/>
        <v>SL</v>
      </c>
      <c r="R626" s="45">
        <v>482950</v>
      </c>
    </row>
    <row r="627" spans="2:18" x14ac:dyDescent="0.3">
      <c r="B627" s="40" t="s">
        <v>991</v>
      </c>
      <c r="C627" s="41" t="s">
        <v>1803</v>
      </c>
      <c r="D627" s="42">
        <v>18</v>
      </c>
      <c r="E627" s="36" t="s">
        <v>232</v>
      </c>
      <c r="F627" s="43" t="s">
        <v>596</v>
      </c>
      <c r="G627" s="44" t="s">
        <v>941</v>
      </c>
      <c r="H627" s="44" t="s">
        <v>220</v>
      </c>
      <c r="I627" s="45">
        <v>1379520</v>
      </c>
      <c r="K627" s="40" t="s">
        <v>988</v>
      </c>
      <c r="L627" s="41" t="s">
        <v>1740</v>
      </c>
      <c r="M627" s="35">
        <f t="shared" si="50"/>
        <v>14</v>
      </c>
      <c r="N627" s="46" t="str">
        <f t="shared" si="51"/>
        <v>1</v>
      </c>
      <c r="O627" s="46" t="str">
        <f t="shared" si="52"/>
        <v>A1</v>
      </c>
      <c r="P627" s="37" t="str">
        <f t="shared" si="53"/>
        <v>O</v>
      </c>
      <c r="Q627" s="37" t="str">
        <f t="shared" si="54"/>
        <v>SL</v>
      </c>
      <c r="R627" s="45">
        <v>750160</v>
      </c>
    </row>
    <row r="628" spans="2:18" ht="28" x14ac:dyDescent="0.3">
      <c r="B628" s="40" t="s">
        <v>992</v>
      </c>
      <c r="C628" s="41" t="s">
        <v>993</v>
      </c>
      <c r="D628" s="42" t="s">
        <v>2450</v>
      </c>
      <c r="E628" s="36" t="s">
        <v>232</v>
      </c>
      <c r="F628" s="43" t="s">
        <v>233</v>
      </c>
      <c r="G628" s="44" t="s">
        <v>937</v>
      </c>
      <c r="H628" s="44" t="s">
        <v>220</v>
      </c>
      <c r="I628" s="45">
        <v>49730</v>
      </c>
      <c r="K628" s="40" t="s">
        <v>989</v>
      </c>
      <c r="L628" s="41" t="s">
        <v>1761</v>
      </c>
      <c r="M628" s="35">
        <f t="shared" si="50"/>
        <v>16</v>
      </c>
      <c r="N628" s="46" t="str">
        <f t="shared" si="51"/>
        <v>1</v>
      </c>
      <c r="O628" s="46" t="str">
        <f t="shared" si="52"/>
        <v>A1</v>
      </c>
      <c r="P628" s="37" t="str">
        <f t="shared" si="53"/>
        <v>O</v>
      </c>
      <c r="Q628" s="37" t="str">
        <f t="shared" si="54"/>
        <v>SL</v>
      </c>
      <c r="R628" s="45">
        <v>1225100</v>
      </c>
    </row>
    <row r="629" spans="2:18" x14ac:dyDescent="0.3">
      <c r="B629" s="40" t="s">
        <v>994</v>
      </c>
      <c r="C629" s="41" t="s">
        <v>995</v>
      </c>
      <c r="D629" s="42" t="s">
        <v>2450</v>
      </c>
      <c r="E629" s="36" t="s">
        <v>232</v>
      </c>
      <c r="F629" s="43" t="s">
        <v>233</v>
      </c>
      <c r="G629" s="44" t="s">
        <v>937</v>
      </c>
      <c r="H629" s="44" t="s">
        <v>220</v>
      </c>
      <c r="I629" s="45">
        <v>254600</v>
      </c>
      <c r="K629" s="40" t="s">
        <v>990</v>
      </c>
      <c r="L629" s="41" t="s">
        <v>1782</v>
      </c>
      <c r="M629" s="35">
        <f t="shared" si="50"/>
        <v>17</v>
      </c>
      <c r="N629" s="46" t="str">
        <f t="shared" si="51"/>
        <v>1</v>
      </c>
      <c r="O629" s="46" t="str">
        <f t="shared" si="52"/>
        <v>A1</v>
      </c>
      <c r="P629" s="37" t="str">
        <f t="shared" si="53"/>
        <v>O</v>
      </c>
      <c r="Q629" s="37" t="str">
        <f t="shared" si="54"/>
        <v>SL</v>
      </c>
      <c r="R629" s="45">
        <v>587390</v>
      </c>
    </row>
    <row r="630" spans="2:18" x14ac:dyDescent="0.3">
      <c r="B630" s="40" t="s">
        <v>996</v>
      </c>
      <c r="C630" s="41" t="s">
        <v>237</v>
      </c>
      <c r="D630" s="42" t="s">
        <v>2450</v>
      </c>
      <c r="E630" s="36" t="s">
        <v>232</v>
      </c>
      <c r="F630" s="43" t="s">
        <v>233</v>
      </c>
      <c r="G630" s="44" t="s">
        <v>937</v>
      </c>
      <c r="H630" s="44" t="s">
        <v>220</v>
      </c>
      <c r="I630" s="45">
        <v>350</v>
      </c>
      <c r="K630" s="40" t="s">
        <v>991</v>
      </c>
      <c r="L630" s="41" t="s">
        <v>1803</v>
      </c>
      <c r="M630" s="35">
        <f t="shared" si="50"/>
        <v>18</v>
      </c>
      <c r="N630" s="46" t="str">
        <f t="shared" si="51"/>
        <v>1</v>
      </c>
      <c r="O630" s="46" t="str">
        <f t="shared" si="52"/>
        <v>A1</v>
      </c>
      <c r="P630" s="37" t="str">
        <f t="shared" si="53"/>
        <v>O</v>
      </c>
      <c r="Q630" s="37" t="str">
        <f t="shared" si="54"/>
        <v>SL</v>
      </c>
      <c r="R630" s="45">
        <v>1407110</v>
      </c>
    </row>
    <row r="631" spans="2:18" ht="28" x14ac:dyDescent="0.3">
      <c r="B631" s="40" t="s">
        <v>997</v>
      </c>
      <c r="C631" s="41" t="s">
        <v>239</v>
      </c>
      <c r="D631" s="42" t="s">
        <v>2450</v>
      </c>
      <c r="E631" s="36" t="s">
        <v>232</v>
      </c>
      <c r="F631" s="43" t="s">
        <v>233</v>
      </c>
      <c r="G631" s="44" t="s">
        <v>937</v>
      </c>
      <c r="H631" s="44" t="s">
        <v>220</v>
      </c>
      <c r="I631" s="45">
        <v>10960</v>
      </c>
      <c r="K631" s="40" t="s">
        <v>992</v>
      </c>
      <c r="L631" s="41" t="s">
        <v>993</v>
      </c>
      <c r="M631" s="35" t="str">
        <f t="shared" si="50"/>
        <v xml:space="preserve"> </v>
      </c>
      <c r="N631" s="46" t="str">
        <f t="shared" si="51"/>
        <v>1</v>
      </c>
      <c r="O631" s="46" t="str">
        <f t="shared" si="52"/>
        <v>G1</v>
      </c>
      <c r="P631" s="37" t="str">
        <f t="shared" si="53"/>
        <v>U</v>
      </c>
      <c r="Q631" s="37" t="str">
        <f t="shared" si="54"/>
        <v>SL</v>
      </c>
      <c r="R631" s="45">
        <v>50720</v>
      </c>
    </row>
    <row r="632" spans="2:18" x14ac:dyDescent="0.3">
      <c r="B632" s="40" t="s">
        <v>998</v>
      </c>
      <c r="C632" s="41" t="s">
        <v>217</v>
      </c>
      <c r="D632" s="42" t="s">
        <v>2450</v>
      </c>
      <c r="E632" s="36" t="s">
        <v>218</v>
      </c>
      <c r="F632" s="43" t="s">
        <v>219</v>
      </c>
      <c r="G632" s="44" t="s">
        <v>937</v>
      </c>
      <c r="H632" s="44" t="s">
        <v>220</v>
      </c>
      <c r="I632" s="45">
        <v>1216600</v>
      </c>
      <c r="K632" s="40" t="s">
        <v>994</v>
      </c>
      <c r="L632" s="41" t="s">
        <v>995</v>
      </c>
      <c r="M632" s="35" t="str">
        <f t="shared" si="50"/>
        <v xml:space="preserve"> </v>
      </c>
      <c r="N632" s="46" t="str">
        <f t="shared" si="51"/>
        <v>1</v>
      </c>
      <c r="O632" s="46" t="str">
        <f t="shared" si="52"/>
        <v>G1</v>
      </c>
      <c r="P632" s="37" t="str">
        <f t="shared" si="53"/>
        <v>U</v>
      </c>
      <c r="Q632" s="37" t="str">
        <f t="shared" si="54"/>
        <v>SL</v>
      </c>
      <c r="R632" s="45">
        <v>259690</v>
      </c>
    </row>
    <row r="633" spans="2:18" x14ac:dyDescent="0.3">
      <c r="B633" s="40" t="s">
        <v>999</v>
      </c>
      <c r="C633" s="41" t="s">
        <v>791</v>
      </c>
      <c r="D633" s="42" t="s">
        <v>2450</v>
      </c>
      <c r="E633" s="36" t="s">
        <v>218</v>
      </c>
      <c r="F633" s="43" t="s">
        <v>219</v>
      </c>
      <c r="G633" s="44" t="s">
        <v>937</v>
      </c>
      <c r="H633" s="44" t="s">
        <v>220</v>
      </c>
      <c r="I633" s="45">
        <v>28690</v>
      </c>
      <c r="K633" s="40" t="s">
        <v>996</v>
      </c>
      <c r="L633" s="41" t="s">
        <v>237</v>
      </c>
      <c r="M633" s="35" t="str">
        <f t="shared" si="50"/>
        <v xml:space="preserve"> </v>
      </c>
      <c r="N633" s="46" t="str">
        <f t="shared" si="51"/>
        <v>1</v>
      </c>
      <c r="O633" s="46" t="str">
        <f t="shared" si="52"/>
        <v>G1</v>
      </c>
      <c r="P633" s="37" t="str">
        <f t="shared" si="53"/>
        <v>U</v>
      </c>
      <c r="Q633" s="37" t="str">
        <f t="shared" si="54"/>
        <v>SL</v>
      </c>
      <c r="R633" s="45">
        <v>360</v>
      </c>
    </row>
    <row r="634" spans="2:18" x14ac:dyDescent="0.3">
      <c r="B634" s="40" t="s">
        <v>1000</v>
      </c>
      <c r="C634" s="41" t="s">
        <v>224</v>
      </c>
      <c r="D634" s="42" t="s">
        <v>2450</v>
      </c>
      <c r="E634" s="36" t="s">
        <v>218</v>
      </c>
      <c r="F634" s="43" t="s">
        <v>225</v>
      </c>
      <c r="G634" s="44" t="s">
        <v>937</v>
      </c>
      <c r="H634" s="44" t="s">
        <v>220</v>
      </c>
      <c r="I634" s="45">
        <v>1200</v>
      </c>
      <c r="K634" s="40" t="s">
        <v>997</v>
      </c>
      <c r="L634" s="41" t="s">
        <v>239</v>
      </c>
      <c r="M634" s="35" t="str">
        <f t="shared" si="50"/>
        <v xml:space="preserve"> </v>
      </c>
      <c r="N634" s="46" t="str">
        <f t="shared" si="51"/>
        <v>1</v>
      </c>
      <c r="O634" s="46" t="str">
        <f t="shared" si="52"/>
        <v>G1</v>
      </c>
      <c r="P634" s="37" t="str">
        <f t="shared" si="53"/>
        <v>U</v>
      </c>
      <c r="Q634" s="37" t="str">
        <f t="shared" si="54"/>
        <v>SL</v>
      </c>
      <c r="R634" s="45">
        <v>11180</v>
      </c>
    </row>
    <row r="635" spans="2:18" x14ac:dyDescent="0.3">
      <c r="B635" s="40" t="s">
        <v>1001</v>
      </c>
      <c r="C635" s="41" t="s">
        <v>227</v>
      </c>
      <c r="D635" s="42" t="s">
        <v>2450</v>
      </c>
      <c r="E635" s="36" t="s">
        <v>218</v>
      </c>
      <c r="F635" s="43" t="s">
        <v>219</v>
      </c>
      <c r="G635" s="44" t="s">
        <v>937</v>
      </c>
      <c r="H635" s="44" t="s">
        <v>220</v>
      </c>
      <c r="I635" s="45">
        <v>67830</v>
      </c>
      <c r="K635" s="40" t="s">
        <v>998</v>
      </c>
      <c r="L635" s="41" t="s">
        <v>217</v>
      </c>
      <c r="M635" s="35" t="str">
        <f t="shared" si="50"/>
        <v xml:space="preserve"> </v>
      </c>
      <c r="N635" s="46" t="str">
        <f t="shared" si="51"/>
        <v>4</v>
      </c>
      <c r="O635" s="46" t="str">
        <f t="shared" si="52"/>
        <v>G3</v>
      </c>
      <c r="P635" s="37" t="str">
        <f t="shared" si="53"/>
        <v>U</v>
      </c>
      <c r="Q635" s="37" t="str">
        <f t="shared" si="54"/>
        <v>SL</v>
      </c>
      <c r="R635" s="45">
        <v>1240930</v>
      </c>
    </row>
    <row r="636" spans="2:18" x14ac:dyDescent="0.3">
      <c r="B636" s="40" t="s">
        <v>1002</v>
      </c>
      <c r="C636" s="41" t="s">
        <v>229</v>
      </c>
      <c r="D636" s="42" t="s">
        <v>2450</v>
      </c>
      <c r="E636" s="36" t="s">
        <v>218</v>
      </c>
      <c r="F636" s="43" t="s">
        <v>219</v>
      </c>
      <c r="G636" s="44" t="s">
        <v>937</v>
      </c>
      <c r="H636" s="44" t="s">
        <v>220</v>
      </c>
      <c r="I636" s="45">
        <v>540</v>
      </c>
      <c r="K636" s="40" t="s">
        <v>999</v>
      </c>
      <c r="L636" s="41" t="s">
        <v>791</v>
      </c>
      <c r="M636" s="35" t="str">
        <f t="shared" si="50"/>
        <v xml:space="preserve"> </v>
      </c>
      <c r="N636" s="46" t="str">
        <f t="shared" si="51"/>
        <v>4</v>
      </c>
      <c r="O636" s="46" t="str">
        <f t="shared" si="52"/>
        <v>G3</v>
      </c>
      <c r="P636" s="37" t="str">
        <f t="shared" si="53"/>
        <v>U</v>
      </c>
      <c r="Q636" s="37" t="str">
        <f t="shared" si="54"/>
        <v>SL</v>
      </c>
      <c r="R636" s="45">
        <v>29260</v>
      </c>
    </row>
    <row r="637" spans="2:18" x14ac:dyDescent="0.3">
      <c r="B637" s="40" t="s">
        <v>1003</v>
      </c>
      <c r="C637" s="41" t="s">
        <v>1004</v>
      </c>
      <c r="D637" s="42" t="s">
        <v>2450</v>
      </c>
      <c r="E637" s="36" t="s">
        <v>218</v>
      </c>
      <c r="F637" s="43" t="s">
        <v>870</v>
      </c>
      <c r="G637" s="44" t="s">
        <v>937</v>
      </c>
      <c r="H637" s="44" t="s">
        <v>220</v>
      </c>
      <c r="I637" s="45">
        <v>141360</v>
      </c>
      <c r="K637" s="40" t="s">
        <v>1000</v>
      </c>
      <c r="L637" s="41" t="s">
        <v>224</v>
      </c>
      <c r="M637" s="35" t="str">
        <f t="shared" si="50"/>
        <v xml:space="preserve"> </v>
      </c>
      <c r="N637" s="46" t="str">
        <f t="shared" si="51"/>
        <v>4</v>
      </c>
      <c r="O637" s="46" t="str">
        <f t="shared" si="52"/>
        <v>E4</v>
      </c>
      <c r="P637" s="37" t="str">
        <f t="shared" si="53"/>
        <v>U</v>
      </c>
      <c r="Q637" s="37" t="str">
        <f t="shared" si="54"/>
        <v>SL</v>
      </c>
      <c r="R637" s="45">
        <v>1220</v>
      </c>
    </row>
    <row r="638" spans="2:18" x14ac:dyDescent="0.3">
      <c r="B638" s="40" t="s">
        <v>1005</v>
      </c>
      <c r="C638" s="41" t="s">
        <v>1006</v>
      </c>
      <c r="D638" s="42" t="s">
        <v>2450</v>
      </c>
      <c r="E638" s="36" t="s">
        <v>218</v>
      </c>
      <c r="F638" s="43" t="s">
        <v>870</v>
      </c>
      <c r="G638" s="44" t="s">
        <v>937</v>
      </c>
      <c r="H638" s="44" t="s">
        <v>220</v>
      </c>
      <c r="I638" s="45">
        <v>204380</v>
      </c>
      <c r="K638" s="40" t="s">
        <v>1001</v>
      </c>
      <c r="L638" s="41" t="s">
        <v>227</v>
      </c>
      <c r="M638" s="35" t="str">
        <f t="shared" si="50"/>
        <v xml:space="preserve"> </v>
      </c>
      <c r="N638" s="46" t="str">
        <f t="shared" si="51"/>
        <v>4</v>
      </c>
      <c r="O638" s="46" t="str">
        <f t="shared" si="52"/>
        <v>G3</v>
      </c>
      <c r="P638" s="37" t="str">
        <f t="shared" si="53"/>
        <v>U</v>
      </c>
      <c r="Q638" s="37" t="str">
        <f t="shared" si="54"/>
        <v>SL</v>
      </c>
      <c r="R638" s="45">
        <v>69190</v>
      </c>
    </row>
    <row r="639" spans="2:18" x14ac:dyDescent="0.3">
      <c r="B639" s="40" t="s">
        <v>1007</v>
      </c>
      <c r="C639" s="41" t="s">
        <v>1008</v>
      </c>
      <c r="D639" s="42" t="s">
        <v>2450</v>
      </c>
      <c r="E639" s="36" t="s">
        <v>218</v>
      </c>
      <c r="F639" s="43" t="s">
        <v>870</v>
      </c>
      <c r="G639" s="44" t="s">
        <v>937</v>
      </c>
      <c r="H639" s="44" t="s">
        <v>220</v>
      </c>
      <c r="I639" s="45">
        <v>4005120</v>
      </c>
      <c r="K639" s="40" t="s">
        <v>1002</v>
      </c>
      <c r="L639" s="41" t="s">
        <v>229</v>
      </c>
      <c r="M639" s="35" t="str">
        <f t="shared" si="50"/>
        <v xml:space="preserve"> </v>
      </c>
      <c r="N639" s="46" t="str">
        <f t="shared" si="51"/>
        <v>4</v>
      </c>
      <c r="O639" s="46" t="str">
        <f t="shared" si="52"/>
        <v>G3</v>
      </c>
      <c r="P639" s="37" t="str">
        <f t="shared" si="53"/>
        <v>U</v>
      </c>
      <c r="Q639" s="37" t="str">
        <f t="shared" si="54"/>
        <v>SL</v>
      </c>
      <c r="R639" s="45">
        <v>550</v>
      </c>
    </row>
    <row r="640" spans="2:18" x14ac:dyDescent="0.3">
      <c r="B640" s="40" t="s">
        <v>1009</v>
      </c>
      <c r="C640" s="41" t="s">
        <v>1010</v>
      </c>
      <c r="D640" s="42" t="s">
        <v>2450</v>
      </c>
      <c r="E640" s="36" t="s">
        <v>218</v>
      </c>
      <c r="F640" s="43" t="s">
        <v>261</v>
      </c>
      <c r="G640" s="44" t="s">
        <v>937</v>
      </c>
      <c r="H640" s="44" t="s">
        <v>220</v>
      </c>
      <c r="I640" s="45">
        <v>51270</v>
      </c>
      <c r="K640" s="40" t="s">
        <v>1003</v>
      </c>
      <c r="L640" s="41" t="s">
        <v>1004</v>
      </c>
      <c r="M640" s="35" t="str">
        <f t="shared" si="50"/>
        <v xml:space="preserve"> </v>
      </c>
      <c r="N640" s="46" t="str">
        <f t="shared" si="51"/>
        <v>4</v>
      </c>
      <c r="O640" s="46" t="str">
        <f t="shared" si="52"/>
        <v>3</v>
      </c>
      <c r="P640" s="37" t="str">
        <f t="shared" si="53"/>
        <v>U</v>
      </c>
      <c r="Q640" s="37" t="str">
        <f t="shared" si="54"/>
        <v>SL</v>
      </c>
      <c r="R640" s="45">
        <v>144190</v>
      </c>
    </row>
    <row r="641" spans="2:18" x14ac:dyDescent="0.3">
      <c r="B641" s="40" t="s">
        <v>1011</v>
      </c>
      <c r="C641" s="41" t="s">
        <v>250</v>
      </c>
      <c r="D641" s="42" t="s">
        <v>2450</v>
      </c>
      <c r="E641" s="36" t="s">
        <v>218</v>
      </c>
      <c r="F641" s="43" t="s">
        <v>219</v>
      </c>
      <c r="G641" s="44" t="s">
        <v>251</v>
      </c>
      <c r="H641" s="44" t="s">
        <v>220</v>
      </c>
      <c r="I641" s="45">
        <v>6418060</v>
      </c>
      <c r="K641" s="40" t="s">
        <v>1005</v>
      </c>
      <c r="L641" s="41" t="s">
        <v>1006</v>
      </c>
      <c r="M641" s="35" t="str">
        <f t="shared" si="50"/>
        <v xml:space="preserve"> </v>
      </c>
      <c r="N641" s="46" t="str">
        <f t="shared" si="51"/>
        <v>4</v>
      </c>
      <c r="O641" s="46" t="str">
        <f t="shared" si="52"/>
        <v>3</v>
      </c>
      <c r="P641" s="37" t="str">
        <f t="shared" si="53"/>
        <v>U</v>
      </c>
      <c r="Q641" s="37" t="str">
        <f t="shared" si="54"/>
        <v>SL</v>
      </c>
      <c r="R641" s="45">
        <v>208470</v>
      </c>
    </row>
    <row r="642" spans="2:18" x14ac:dyDescent="0.3">
      <c r="B642" s="40" t="s">
        <v>1012</v>
      </c>
      <c r="C642" s="41" t="s">
        <v>1013</v>
      </c>
      <c r="D642" s="42" t="s">
        <v>2450</v>
      </c>
      <c r="E642" s="36" t="s">
        <v>232</v>
      </c>
      <c r="F642" s="43" t="s">
        <v>629</v>
      </c>
      <c r="G642" s="44" t="s">
        <v>937</v>
      </c>
      <c r="H642" s="44" t="s">
        <v>220</v>
      </c>
      <c r="I642" s="45">
        <v>70970</v>
      </c>
      <c r="K642" s="40" t="s">
        <v>1007</v>
      </c>
      <c r="L642" s="41" t="s">
        <v>1008</v>
      </c>
      <c r="M642" s="35" t="str">
        <f t="shared" si="50"/>
        <v xml:space="preserve"> </v>
      </c>
      <c r="N642" s="46" t="str">
        <f t="shared" si="51"/>
        <v>4</v>
      </c>
      <c r="O642" s="46" t="str">
        <f t="shared" si="52"/>
        <v>3</v>
      </c>
      <c r="P642" s="37" t="str">
        <f t="shared" si="53"/>
        <v>U</v>
      </c>
      <c r="Q642" s="37" t="str">
        <f t="shared" si="54"/>
        <v>SL</v>
      </c>
      <c r="R642" s="45">
        <v>4085220</v>
      </c>
    </row>
    <row r="643" spans="2:18" x14ac:dyDescent="0.3">
      <c r="B643" s="40" t="s">
        <v>1014</v>
      </c>
      <c r="C643" s="41" t="s">
        <v>1799</v>
      </c>
      <c r="D643" s="42">
        <v>18</v>
      </c>
      <c r="E643" s="36" t="s">
        <v>232</v>
      </c>
      <c r="F643" s="43" t="s">
        <v>596</v>
      </c>
      <c r="G643" s="44" t="s">
        <v>941</v>
      </c>
      <c r="H643" s="44" t="s">
        <v>220</v>
      </c>
      <c r="I643" s="45">
        <v>1059930</v>
      </c>
      <c r="K643" s="40" t="s">
        <v>1009</v>
      </c>
      <c r="L643" s="41" t="s">
        <v>1010</v>
      </c>
      <c r="M643" s="35" t="str">
        <f t="shared" si="50"/>
        <v xml:space="preserve"> </v>
      </c>
      <c r="N643" s="46" t="str">
        <f t="shared" si="51"/>
        <v>4</v>
      </c>
      <c r="O643" s="46" t="str">
        <f t="shared" si="52"/>
        <v>2</v>
      </c>
      <c r="P643" s="37" t="str">
        <f t="shared" si="53"/>
        <v>U</v>
      </c>
      <c r="Q643" s="37" t="str">
        <f t="shared" si="54"/>
        <v>SL</v>
      </c>
      <c r="R643" s="45">
        <v>52300</v>
      </c>
    </row>
    <row r="644" spans="2:18" x14ac:dyDescent="0.3">
      <c r="B644" s="40" t="s">
        <v>1015</v>
      </c>
      <c r="C644" s="41" t="s">
        <v>1800</v>
      </c>
      <c r="D644" s="42">
        <v>18</v>
      </c>
      <c r="E644" s="36" t="s">
        <v>232</v>
      </c>
      <c r="F644" s="43" t="s">
        <v>596</v>
      </c>
      <c r="G644" s="44" t="s">
        <v>941</v>
      </c>
      <c r="H644" s="44" t="s">
        <v>220</v>
      </c>
      <c r="I644" s="45">
        <v>350</v>
      </c>
      <c r="K644" s="40" t="s">
        <v>1011</v>
      </c>
      <c r="L644" s="41" t="s">
        <v>250</v>
      </c>
      <c r="M644" s="35" t="str">
        <f t="shared" si="50"/>
        <v xml:space="preserve"> </v>
      </c>
      <c r="N644" s="46" t="str">
        <f t="shared" si="51"/>
        <v>4</v>
      </c>
      <c r="O644" s="46" t="str">
        <f t="shared" si="52"/>
        <v>G3</v>
      </c>
      <c r="P644" s="37" t="str">
        <f t="shared" si="53"/>
        <v>Y</v>
      </c>
      <c r="Q644" s="37" t="str">
        <f t="shared" si="54"/>
        <v>SL</v>
      </c>
      <c r="R644" s="45">
        <v>6546420</v>
      </c>
    </row>
    <row r="645" spans="2:18" x14ac:dyDescent="0.3">
      <c r="B645" s="40" t="s">
        <v>1016</v>
      </c>
      <c r="C645" s="41" t="s">
        <v>1817</v>
      </c>
      <c r="D645" s="42">
        <v>18</v>
      </c>
      <c r="E645" s="36" t="s">
        <v>232</v>
      </c>
      <c r="F645" s="43" t="s">
        <v>596</v>
      </c>
      <c r="G645" s="44" t="s">
        <v>941</v>
      </c>
      <c r="H645" s="44" t="s">
        <v>220</v>
      </c>
      <c r="I645" s="45">
        <v>188670</v>
      </c>
      <c r="K645" s="40" t="s">
        <v>1012</v>
      </c>
      <c r="L645" s="41" t="s">
        <v>1013</v>
      </c>
      <c r="M645" s="35" t="str">
        <f t="shared" si="50"/>
        <v xml:space="preserve"> </v>
      </c>
      <c r="N645" s="46" t="str">
        <f t="shared" si="51"/>
        <v>1</v>
      </c>
      <c r="O645" s="46" t="str">
        <f t="shared" si="52"/>
        <v>E1</v>
      </c>
      <c r="P645" s="37" t="str">
        <f t="shared" si="53"/>
        <v>U</v>
      </c>
      <c r="Q645" s="37" t="str">
        <f t="shared" si="54"/>
        <v>SL</v>
      </c>
      <c r="R645" s="45">
        <v>72390</v>
      </c>
    </row>
    <row r="646" spans="2:18" x14ac:dyDescent="0.3">
      <c r="B646" s="40" t="s">
        <v>1017</v>
      </c>
      <c r="C646" s="41" t="s">
        <v>255</v>
      </c>
      <c r="D646" s="42" t="s">
        <v>2450</v>
      </c>
      <c r="E646" s="36" t="s">
        <v>232</v>
      </c>
      <c r="F646" s="43" t="s">
        <v>233</v>
      </c>
      <c r="G646" s="44" t="s">
        <v>937</v>
      </c>
      <c r="H646" s="44" t="s">
        <v>220</v>
      </c>
      <c r="I646" s="45">
        <v>51200</v>
      </c>
      <c r="K646" s="40" t="s">
        <v>1014</v>
      </c>
      <c r="L646" s="41" t="s">
        <v>1799</v>
      </c>
      <c r="M646" s="35">
        <f t="shared" si="50"/>
        <v>18</v>
      </c>
      <c r="N646" s="46" t="str">
        <f t="shared" si="51"/>
        <v>1</v>
      </c>
      <c r="O646" s="46" t="str">
        <f t="shared" si="52"/>
        <v>A1</v>
      </c>
      <c r="P646" s="37" t="str">
        <f t="shared" si="53"/>
        <v>O</v>
      </c>
      <c r="Q646" s="37" t="str">
        <f t="shared" si="54"/>
        <v>SL</v>
      </c>
      <c r="R646" s="45">
        <v>1081130</v>
      </c>
    </row>
    <row r="647" spans="2:18" x14ac:dyDescent="0.3">
      <c r="B647" s="40" t="s">
        <v>1018</v>
      </c>
      <c r="C647" s="41" t="s">
        <v>1818</v>
      </c>
      <c r="D647" s="42">
        <v>18</v>
      </c>
      <c r="E647" s="36" t="s">
        <v>232</v>
      </c>
      <c r="F647" s="43" t="s">
        <v>348</v>
      </c>
      <c r="G647" s="44" t="s">
        <v>941</v>
      </c>
      <c r="H647" s="44" t="s">
        <v>220</v>
      </c>
      <c r="I647" s="45">
        <v>3080</v>
      </c>
      <c r="K647" s="40" t="s">
        <v>1015</v>
      </c>
      <c r="L647" s="41" t="s">
        <v>1800</v>
      </c>
      <c r="M647" s="35">
        <f t="shared" si="50"/>
        <v>18</v>
      </c>
      <c r="N647" s="46" t="str">
        <f t="shared" si="51"/>
        <v>1</v>
      </c>
      <c r="O647" s="46" t="str">
        <f t="shared" si="52"/>
        <v>A1</v>
      </c>
      <c r="P647" s="37" t="str">
        <f t="shared" si="53"/>
        <v>O</v>
      </c>
      <c r="Q647" s="37" t="str">
        <f t="shared" si="54"/>
        <v>SL</v>
      </c>
      <c r="R647" s="45">
        <v>360</v>
      </c>
    </row>
    <row r="648" spans="2:18" x14ac:dyDescent="0.3">
      <c r="B648" s="40" t="s">
        <v>1019</v>
      </c>
      <c r="C648" s="41" t="s">
        <v>1806</v>
      </c>
      <c r="D648" s="42">
        <v>18</v>
      </c>
      <c r="E648" s="36" t="s">
        <v>261</v>
      </c>
      <c r="F648" s="43" t="s">
        <v>579</v>
      </c>
      <c r="G648" s="44" t="s">
        <v>941</v>
      </c>
      <c r="H648" s="44" t="s">
        <v>220</v>
      </c>
      <c r="I648" s="45">
        <v>6880</v>
      </c>
      <c r="K648" s="40" t="s">
        <v>1016</v>
      </c>
      <c r="L648" s="41" t="s">
        <v>1817</v>
      </c>
      <c r="M648" s="35">
        <f t="shared" si="50"/>
        <v>18</v>
      </c>
      <c r="N648" s="46" t="str">
        <f t="shared" si="51"/>
        <v>1</v>
      </c>
      <c r="O648" s="46" t="str">
        <f t="shared" si="52"/>
        <v>A1</v>
      </c>
      <c r="P648" s="37" t="str">
        <f t="shared" si="53"/>
        <v>O</v>
      </c>
      <c r="Q648" s="37" t="str">
        <f t="shared" si="54"/>
        <v>SL</v>
      </c>
      <c r="R648" s="45">
        <v>192440</v>
      </c>
    </row>
    <row r="649" spans="2:18" x14ac:dyDescent="0.3">
      <c r="B649" s="40" t="s">
        <v>1020</v>
      </c>
      <c r="C649" s="41" t="s">
        <v>217</v>
      </c>
      <c r="D649" s="42" t="s">
        <v>2450</v>
      </c>
      <c r="E649" s="36" t="s">
        <v>218</v>
      </c>
      <c r="F649" s="43" t="s">
        <v>219</v>
      </c>
      <c r="G649" s="44" t="s">
        <v>937</v>
      </c>
      <c r="H649" s="44" t="s">
        <v>220</v>
      </c>
      <c r="I649" s="45">
        <v>3670</v>
      </c>
      <c r="K649" s="40" t="s">
        <v>1017</v>
      </c>
      <c r="L649" s="41" t="s">
        <v>255</v>
      </c>
      <c r="M649" s="35" t="str">
        <f t="shared" si="50"/>
        <v xml:space="preserve"> </v>
      </c>
      <c r="N649" s="46" t="str">
        <f t="shared" si="51"/>
        <v>1</v>
      </c>
      <c r="O649" s="46" t="str">
        <f t="shared" si="52"/>
        <v>G1</v>
      </c>
      <c r="P649" s="37" t="str">
        <f t="shared" si="53"/>
        <v>U</v>
      </c>
      <c r="Q649" s="37" t="str">
        <f t="shared" si="54"/>
        <v>SL</v>
      </c>
      <c r="R649" s="45">
        <v>52220</v>
      </c>
    </row>
    <row r="650" spans="2:18" x14ac:dyDescent="0.3">
      <c r="B650" s="40" t="s">
        <v>1021</v>
      </c>
      <c r="C650" s="41" t="s">
        <v>1819</v>
      </c>
      <c r="D650" s="42">
        <v>18</v>
      </c>
      <c r="E650" s="36" t="s">
        <v>218</v>
      </c>
      <c r="F650" s="43" t="s">
        <v>579</v>
      </c>
      <c r="G650" s="44" t="s">
        <v>941</v>
      </c>
      <c r="H650" s="44" t="s">
        <v>220</v>
      </c>
      <c r="I650" s="45">
        <v>7320</v>
      </c>
      <c r="K650" s="40" t="s">
        <v>1018</v>
      </c>
      <c r="L650" s="41" t="s">
        <v>1818</v>
      </c>
      <c r="M650" s="35">
        <f t="shared" si="50"/>
        <v>18</v>
      </c>
      <c r="N650" s="46" t="str">
        <f t="shared" si="51"/>
        <v>1</v>
      </c>
      <c r="O650" s="46" t="str">
        <f t="shared" si="52"/>
        <v>C1</v>
      </c>
      <c r="P650" s="37" t="str">
        <f t="shared" si="53"/>
        <v>O</v>
      </c>
      <c r="Q650" s="37" t="str">
        <f t="shared" si="54"/>
        <v>SL</v>
      </c>
      <c r="R650" s="45">
        <v>3140</v>
      </c>
    </row>
    <row r="651" spans="2:18" x14ac:dyDescent="0.3">
      <c r="B651" s="40" t="s">
        <v>1022</v>
      </c>
      <c r="C651" s="41" t="s">
        <v>1820</v>
      </c>
      <c r="D651" s="42">
        <v>18</v>
      </c>
      <c r="E651" s="36" t="s">
        <v>218</v>
      </c>
      <c r="F651" s="43" t="s">
        <v>579</v>
      </c>
      <c r="G651" s="44" t="s">
        <v>941</v>
      </c>
      <c r="H651" s="44" t="s">
        <v>220</v>
      </c>
      <c r="I651" s="45">
        <v>2050</v>
      </c>
      <c r="K651" s="40" t="s">
        <v>1019</v>
      </c>
      <c r="L651" s="41" t="s">
        <v>1806</v>
      </c>
      <c r="M651" s="35">
        <f t="shared" si="50"/>
        <v>18</v>
      </c>
      <c r="N651" s="46" t="str">
        <f t="shared" si="51"/>
        <v>2</v>
      </c>
      <c r="O651" s="46" t="str">
        <f t="shared" si="52"/>
        <v>C3</v>
      </c>
      <c r="P651" s="37" t="str">
        <f t="shared" si="53"/>
        <v>O</v>
      </c>
      <c r="Q651" s="37" t="str">
        <f t="shared" si="54"/>
        <v>SL</v>
      </c>
      <c r="R651" s="45">
        <v>7020</v>
      </c>
    </row>
    <row r="652" spans="2:18" x14ac:dyDescent="0.3">
      <c r="B652" s="40" t="s">
        <v>1023</v>
      </c>
      <c r="C652" s="41" t="s">
        <v>1808</v>
      </c>
      <c r="D652" s="42">
        <v>18</v>
      </c>
      <c r="E652" s="36" t="s">
        <v>218</v>
      </c>
      <c r="F652" s="43" t="s">
        <v>579</v>
      </c>
      <c r="G652" s="44" t="s">
        <v>941</v>
      </c>
      <c r="H652" s="44" t="s">
        <v>220</v>
      </c>
      <c r="I652" s="45">
        <v>2500</v>
      </c>
      <c r="K652" s="40" t="s">
        <v>1020</v>
      </c>
      <c r="L652" s="41" t="s">
        <v>217</v>
      </c>
      <c r="M652" s="35" t="str">
        <f t="shared" si="50"/>
        <v xml:space="preserve"> </v>
      </c>
      <c r="N652" s="46" t="str">
        <f t="shared" si="51"/>
        <v>4</v>
      </c>
      <c r="O652" s="46" t="str">
        <f t="shared" si="52"/>
        <v>G3</v>
      </c>
      <c r="P652" s="37" t="str">
        <f t="shared" si="53"/>
        <v>U</v>
      </c>
      <c r="Q652" s="37" t="str">
        <f t="shared" si="54"/>
        <v>SL</v>
      </c>
      <c r="R652" s="45">
        <v>3740</v>
      </c>
    </row>
    <row r="653" spans="2:18" x14ac:dyDescent="0.3">
      <c r="B653" s="40" t="s">
        <v>1024</v>
      </c>
      <c r="C653" s="41" t="s">
        <v>1809</v>
      </c>
      <c r="D653" s="42">
        <v>18</v>
      </c>
      <c r="E653" s="36" t="s">
        <v>218</v>
      </c>
      <c r="F653" s="43" t="s">
        <v>579</v>
      </c>
      <c r="G653" s="44" t="s">
        <v>941</v>
      </c>
      <c r="H653" s="44" t="s">
        <v>220</v>
      </c>
      <c r="I653" s="45">
        <v>13400</v>
      </c>
      <c r="K653" s="40" t="s">
        <v>1021</v>
      </c>
      <c r="L653" s="41" t="s">
        <v>1819</v>
      </c>
      <c r="M653" s="35">
        <f t="shared" si="50"/>
        <v>18</v>
      </c>
      <c r="N653" s="46" t="str">
        <f t="shared" si="51"/>
        <v>4</v>
      </c>
      <c r="O653" s="46" t="str">
        <f t="shared" si="52"/>
        <v>C3</v>
      </c>
      <c r="P653" s="37" t="str">
        <f t="shared" si="53"/>
        <v>O</v>
      </c>
      <c r="Q653" s="37" t="str">
        <f t="shared" si="54"/>
        <v>SL</v>
      </c>
      <c r="R653" s="45">
        <v>7470</v>
      </c>
    </row>
    <row r="654" spans="2:18" x14ac:dyDescent="0.3">
      <c r="B654" s="40" t="s">
        <v>1025</v>
      </c>
      <c r="C654" s="41" t="s">
        <v>1026</v>
      </c>
      <c r="D654" s="42" t="s">
        <v>2450</v>
      </c>
      <c r="E654" s="36" t="s">
        <v>218</v>
      </c>
      <c r="F654" s="43" t="s">
        <v>219</v>
      </c>
      <c r="G654" s="44" t="s">
        <v>937</v>
      </c>
      <c r="H654" s="44" t="s">
        <v>220</v>
      </c>
      <c r="I654" s="45">
        <v>350</v>
      </c>
      <c r="K654" s="40" t="s">
        <v>1022</v>
      </c>
      <c r="L654" s="41" t="s">
        <v>1820</v>
      </c>
      <c r="M654" s="35">
        <f t="shared" si="50"/>
        <v>18</v>
      </c>
      <c r="N654" s="46" t="str">
        <f t="shared" si="51"/>
        <v>4</v>
      </c>
      <c r="O654" s="46" t="str">
        <f t="shared" si="52"/>
        <v>C3</v>
      </c>
      <c r="P654" s="37" t="str">
        <f t="shared" si="53"/>
        <v>O</v>
      </c>
      <c r="Q654" s="37" t="str">
        <f t="shared" si="54"/>
        <v>SL</v>
      </c>
      <c r="R654" s="45">
        <v>2090</v>
      </c>
    </row>
    <row r="655" spans="2:18" x14ac:dyDescent="0.3">
      <c r="B655" s="40" t="s">
        <v>1027</v>
      </c>
      <c r="C655" s="41" t="s">
        <v>1028</v>
      </c>
      <c r="D655" s="42" t="s">
        <v>2450</v>
      </c>
      <c r="E655" s="36" t="s">
        <v>232</v>
      </c>
      <c r="F655" s="43" t="s">
        <v>233</v>
      </c>
      <c r="G655" s="44" t="s">
        <v>2450</v>
      </c>
      <c r="H655" s="44" t="s">
        <v>220</v>
      </c>
      <c r="I655" s="45">
        <v>4880</v>
      </c>
      <c r="K655" s="40" t="s">
        <v>1023</v>
      </c>
      <c r="L655" s="41" t="s">
        <v>1808</v>
      </c>
      <c r="M655" s="35">
        <f t="shared" si="50"/>
        <v>18</v>
      </c>
      <c r="N655" s="46" t="str">
        <f t="shared" si="51"/>
        <v>4</v>
      </c>
      <c r="O655" s="46" t="str">
        <f t="shared" si="52"/>
        <v>C3</v>
      </c>
      <c r="P655" s="37" t="str">
        <f t="shared" si="53"/>
        <v>O</v>
      </c>
      <c r="Q655" s="37" t="str">
        <f t="shared" si="54"/>
        <v>SL</v>
      </c>
      <c r="R655" s="45">
        <v>2550</v>
      </c>
    </row>
    <row r="656" spans="2:18" x14ac:dyDescent="0.3">
      <c r="B656" s="40" t="s">
        <v>1030</v>
      </c>
      <c r="C656" s="41" t="s">
        <v>271</v>
      </c>
      <c r="D656" s="42" t="s">
        <v>2450</v>
      </c>
      <c r="E656" s="36" t="s">
        <v>232</v>
      </c>
      <c r="F656" s="43" t="s">
        <v>557</v>
      </c>
      <c r="G656" s="44" t="s">
        <v>2450</v>
      </c>
      <c r="H656" s="44" t="s">
        <v>220</v>
      </c>
      <c r="I656" s="45">
        <v>46990</v>
      </c>
      <c r="K656" s="40" t="s">
        <v>1024</v>
      </c>
      <c r="L656" s="41" t="s">
        <v>1809</v>
      </c>
      <c r="M656" s="35">
        <f t="shared" si="50"/>
        <v>18</v>
      </c>
      <c r="N656" s="46" t="str">
        <f t="shared" si="51"/>
        <v>4</v>
      </c>
      <c r="O656" s="46" t="str">
        <f t="shared" si="52"/>
        <v>C3</v>
      </c>
      <c r="P656" s="37" t="str">
        <f t="shared" si="53"/>
        <v>O</v>
      </c>
      <c r="Q656" s="37" t="str">
        <f t="shared" si="54"/>
        <v>SL</v>
      </c>
      <c r="R656" s="45">
        <v>13670</v>
      </c>
    </row>
    <row r="657" spans="2:18" x14ac:dyDescent="0.3">
      <c r="B657" s="40" t="s">
        <v>1031</v>
      </c>
      <c r="C657" s="41" t="s">
        <v>723</v>
      </c>
      <c r="D657" s="42" t="s">
        <v>2450</v>
      </c>
      <c r="E657" s="36" t="s">
        <v>232</v>
      </c>
      <c r="F657" s="43" t="s">
        <v>629</v>
      </c>
      <c r="G657" s="44" t="s">
        <v>2450</v>
      </c>
      <c r="H657" s="44" t="s">
        <v>220</v>
      </c>
      <c r="I657" s="45">
        <v>41380</v>
      </c>
      <c r="K657" s="40" t="s">
        <v>1025</v>
      </c>
      <c r="L657" s="41" t="s">
        <v>1026</v>
      </c>
      <c r="M657" s="35" t="str">
        <f t="shared" si="50"/>
        <v xml:space="preserve"> </v>
      </c>
      <c r="N657" s="46" t="str">
        <f t="shared" si="51"/>
        <v>4</v>
      </c>
      <c r="O657" s="46" t="str">
        <f t="shared" si="52"/>
        <v>G3</v>
      </c>
      <c r="P657" s="37" t="str">
        <f t="shared" si="53"/>
        <v>U</v>
      </c>
      <c r="Q657" s="37" t="str">
        <f t="shared" si="54"/>
        <v>SL</v>
      </c>
      <c r="R657" s="45">
        <v>360</v>
      </c>
    </row>
    <row r="658" spans="2:18" x14ac:dyDescent="0.3">
      <c r="B658" s="40" t="s">
        <v>1032</v>
      </c>
      <c r="C658" s="41" t="s">
        <v>1458</v>
      </c>
      <c r="D658" s="42">
        <v>1</v>
      </c>
      <c r="E658" s="36" t="s">
        <v>232</v>
      </c>
      <c r="F658" s="43" t="s">
        <v>1033</v>
      </c>
      <c r="G658" s="44" t="s">
        <v>2450</v>
      </c>
      <c r="H658" s="44" t="s">
        <v>220</v>
      </c>
      <c r="I658" s="45">
        <v>55620</v>
      </c>
      <c r="K658" s="40" t="s">
        <v>1027</v>
      </c>
      <c r="L658" s="41" t="s">
        <v>1028</v>
      </c>
      <c r="M658" s="35" t="str">
        <f t="shared" si="50"/>
        <v xml:space="preserve"> </v>
      </c>
      <c r="N658" s="46" t="str">
        <f t="shared" si="51"/>
        <v>1</v>
      </c>
      <c r="O658" s="46" t="str">
        <f t="shared" si="52"/>
        <v>G1</v>
      </c>
      <c r="P658" s="37" t="str">
        <f t="shared" si="53"/>
        <v xml:space="preserve"> </v>
      </c>
      <c r="Q658" s="37" t="str">
        <f t="shared" si="54"/>
        <v>SL</v>
      </c>
      <c r="R658" s="45">
        <v>4980</v>
      </c>
    </row>
    <row r="659" spans="2:18" x14ac:dyDescent="0.3">
      <c r="B659" s="40" t="s">
        <v>1034</v>
      </c>
      <c r="C659" s="41" t="s">
        <v>1478</v>
      </c>
      <c r="D659" s="42">
        <v>2</v>
      </c>
      <c r="E659" s="36" t="s">
        <v>232</v>
      </c>
      <c r="F659" s="43" t="s">
        <v>1033</v>
      </c>
      <c r="G659" s="44" t="s">
        <v>2450</v>
      </c>
      <c r="H659" s="44" t="s">
        <v>220</v>
      </c>
      <c r="I659" s="45">
        <v>123610</v>
      </c>
      <c r="K659" s="40" t="s">
        <v>1030</v>
      </c>
      <c r="L659" s="41" t="s">
        <v>271</v>
      </c>
      <c r="M659" s="35" t="str">
        <f t="shared" si="50"/>
        <v xml:space="preserve"> </v>
      </c>
      <c r="N659" s="46" t="str">
        <f t="shared" si="51"/>
        <v>1</v>
      </c>
      <c r="O659" s="46" t="str">
        <f t="shared" si="52"/>
        <v>F1</v>
      </c>
      <c r="P659" s="37" t="str">
        <f t="shared" si="53"/>
        <v xml:space="preserve"> </v>
      </c>
      <c r="Q659" s="37" t="str">
        <f t="shared" si="54"/>
        <v>SL</v>
      </c>
      <c r="R659" s="45">
        <v>47930</v>
      </c>
    </row>
    <row r="660" spans="2:18" x14ac:dyDescent="0.3">
      <c r="B660" s="40" t="s">
        <v>1035</v>
      </c>
      <c r="C660" s="41" t="s">
        <v>1546</v>
      </c>
      <c r="D660" s="42">
        <v>5</v>
      </c>
      <c r="E660" s="36" t="s">
        <v>232</v>
      </c>
      <c r="F660" s="43" t="s">
        <v>1033</v>
      </c>
      <c r="G660" s="44" t="s">
        <v>2450</v>
      </c>
      <c r="H660" s="44" t="s">
        <v>220</v>
      </c>
      <c r="I660" s="45">
        <v>730</v>
      </c>
      <c r="K660" s="40" t="s">
        <v>1031</v>
      </c>
      <c r="L660" s="41" t="s">
        <v>723</v>
      </c>
      <c r="M660" s="35" t="str">
        <f t="shared" si="50"/>
        <v xml:space="preserve"> </v>
      </c>
      <c r="N660" s="46" t="str">
        <f t="shared" si="51"/>
        <v>1</v>
      </c>
      <c r="O660" s="46" t="str">
        <f t="shared" si="52"/>
        <v>E1</v>
      </c>
      <c r="P660" s="37" t="str">
        <f t="shared" si="53"/>
        <v xml:space="preserve"> </v>
      </c>
      <c r="Q660" s="37" t="str">
        <f t="shared" si="54"/>
        <v>SL</v>
      </c>
      <c r="R660" s="45">
        <v>42210</v>
      </c>
    </row>
    <row r="661" spans="2:18" x14ac:dyDescent="0.3">
      <c r="B661" s="40" t="s">
        <v>1036</v>
      </c>
      <c r="C661" s="41" t="s">
        <v>1567</v>
      </c>
      <c r="D661" s="42">
        <v>6</v>
      </c>
      <c r="E661" s="36" t="s">
        <v>232</v>
      </c>
      <c r="F661" s="43" t="s">
        <v>1033</v>
      </c>
      <c r="G661" s="44" t="s">
        <v>2450</v>
      </c>
      <c r="H661" s="44" t="s">
        <v>220</v>
      </c>
      <c r="I661" s="45">
        <v>68270</v>
      </c>
      <c r="K661" s="40" t="s">
        <v>1032</v>
      </c>
      <c r="L661" s="41" t="s">
        <v>1458</v>
      </c>
      <c r="M661" s="35">
        <f t="shared" si="50"/>
        <v>1</v>
      </c>
      <c r="N661" s="46" t="str">
        <f t="shared" si="51"/>
        <v>1</v>
      </c>
      <c r="O661" s="46" t="str">
        <f t="shared" si="52"/>
        <v>A2</v>
      </c>
      <c r="P661" s="37" t="str">
        <f t="shared" si="53"/>
        <v xml:space="preserve"> </v>
      </c>
      <c r="Q661" s="37" t="str">
        <f t="shared" si="54"/>
        <v>SL</v>
      </c>
      <c r="R661" s="45">
        <v>56730</v>
      </c>
    </row>
    <row r="662" spans="2:18" x14ac:dyDescent="0.3">
      <c r="B662" s="40" t="s">
        <v>1037</v>
      </c>
      <c r="C662" s="41" t="s">
        <v>1587</v>
      </c>
      <c r="D662" s="42">
        <v>7</v>
      </c>
      <c r="E662" s="36" t="s">
        <v>232</v>
      </c>
      <c r="F662" s="43" t="s">
        <v>1033</v>
      </c>
      <c r="G662" s="44" t="s">
        <v>2450</v>
      </c>
      <c r="H662" s="44" t="s">
        <v>220</v>
      </c>
      <c r="I662" s="45">
        <v>68070</v>
      </c>
      <c r="K662" s="40" t="s">
        <v>1034</v>
      </c>
      <c r="L662" s="41" t="s">
        <v>1478</v>
      </c>
      <c r="M662" s="35">
        <f t="shared" si="50"/>
        <v>2</v>
      </c>
      <c r="N662" s="46" t="str">
        <f t="shared" si="51"/>
        <v>1</v>
      </c>
      <c r="O662" s="46" t="str">
        <f t="shared" si="52"/>
        <v>A2</v>
      </c>
      <c r="P662" s="37" t="str">
        <f t="shared" si="53"/>
        <v xml:space="preserve"> </v>
      </c>
      <c r="Q662" s="37" t="str">
        <f t="shared" si="54"/>
        <v>SL</v>
      </c>
      <c r="R662" s="45">
        <v>126080</v>
      </c>
    </row>
    <row r="663" spans="2:18" x14ac:dyDescent="0.3">
      <c r="B663" s="40" t="s">
        <v>1038</v>
      </c>
      <c r="C663" s="41" t="s">
        <v>1612</v>
      </c>
      <c r="D663" s="42">
        <v>8</v>
      </c>
      <c r="E663" s="36" t="s">
        <v>232</v>
      </c>
      <c r="F663" s="43" t="s">
        <v>1033</v>
      </c>
      <c r="G663" s="44" t="s">
        <v>2450</v>
      </c>
      <c r="H663" s="44" t="s">
        <v>220</v>
      </c>
      <c r="I663" s="45">
        <v>79480</v>
      </c>
      <c r="K663" s="40" t="s">
        <v>1035</v>
      </c>
      <c r="L663" s="41" t="s">
        <v>1546</v>
      </c>
      <c r="M663" s="35">
        <f t="shared" si="50"/>
        <v>5</v>
      </c>
      <c r="N663" s="46" t="str">
        <f t="shared" si="51"/>
        <v>1</v>
      </c>
      <c r="O663" s="46" t="str">
        <f t="shared" si="52"/>
        <v>A2</v>
      </c>
      <c r="P663" s="37" t="str">
        <f t="shared" si="53"/>
        <v xml:space="preserve"> </v>
      </c>
      <c r="Q663" s="37" t="str">
        <f t="shared" si="54"/>
        <v>SL</v>
      </c>
      <c r="R663" s="45">
        <v>740</v>
      </c>
    </row>
    <row r="664" spans="2:18" x14ac:dyDescent="0.3">
      <c r="B664" s="40" t="s">
        <v>1039</v>
      </c>
      <c r="C664" s="41" t="s">
        <v>1638</v>
      </c>
      <c r="D664" s="42">
        <v>9</v>
      </c>
      <c r="E664" s="36" t="s">
        <v>232</v>
      </c>
      <c r="F664" s="43" t="s">
        <v>1033</v>
      </c>
      <c r="G664" s="44" t="s">
        <v>2450</v>
      </c>
      <c r="H664" s="44" t="s">
        <v>220</v>
      </c>
      <c r="I664" s="45">
        <v>72560</v>
      </c>
      <c r="K664" s="40" t="s">
        <v>1036</v>
      </c>
      <c r="L664" s="41" t="s">
        <v>1567</v>
      </c>
      <c r="M664" s="35">
        <f t="shared" si="50"/>
        <v>6</v>
      </c>
      <c r="N664" s="46" t="str">
        <f t="shared" si="51"/>
        <v>1</v>
      </c>
      <c r="O664" s="46" t="str">
        <f t="shared" si="52"/>
        <v>A2</v>
      </c>
      <c r="P664" s="37" t="str">
        <f t="shared" si="53"/>
        <v xml:space="preserve"> </v>
      </c>
      <c r="Q664" s="37" t="str">
        <f t="shared" si="54"/>
        <v>SL</v>
      </c>
      <c r="R664" s="45">
        <v>69640</v>
      </c>
    </row>
    <row r="665" spans="2:18" x14ac:dyDescent="0.3">
      <c r="B665" s="40" t="s">
        <v>1040</v>
      </c>
      <c r="C665" s="41" t="s">
        <v>1662</v>
      </c>
      <c r="D665" s="42">
        <v>10</v>
      </c>
      <c r="E665" s="36" t="s">
        <v>232</v>
      </c>
      <c r="F665" s="43" t="s">
        <v>1033</v>
      </c>
      <c r="G665" s="44" t="s">
        <v>2450</v>
      </c>
      <c r="H665" s="44" t="s">
        <v>220</v>
      </c>
      <c r="I665" s="45">
        <v>135450</v>
      </c>
      <c r="K665" s="40" t="s">
        <v>1037</v>
      </c>
      <c r="L665" s="41" t="s">
        <v>1587</v>
      </c>
      <c r="M665" s="35">
        <f t="shared" si="50"/>
        <v>7</v>
      </c>
      <c r="N665" s="46" t="str">
        <f t="shared" si="51"/>
        <v>1</v>
      </c>
      <c r="O665" s="46" t="str">
        <f t="shared" si="52"/>
        <v>A2</v>
      </c>
      <c r="P665" s="37" t="str">
        <f t="shared" si="53"/>
        <v xml:space="preserve"> </v>
      </c>
      <c r="Q665" s="37" t="str">
        <f t="shared" si="54"/>
        <v>SL</v>
      </c>
      <c r="R665" s="45">
        <v>69430</v>
      </c>
    </row>
    <row r="666" spans="2:18" x14ac:dyDescent="0.3">
      <c r="B666" s="40" t="s">
        <v>1041</v>
      </c>
      <c r="C666" s="41" t="s">
        <v>1689</v>
      </c>
      <c r="D666" s="42">
        <v>12</v>
      </c>
      <c r="E666" s="36" t="s">
        <v>232</v>
      </c>
      <c r="F666" s="43" t="s">
        <v>1033</v>
      </c>
      <c r="G666" s="44" t="s">
        <v>2450</v>
      </c>
      <c r="H666" s="44" t="s">
        <v>220</v>
      </c>
      <c r="I666" s="45">
        <v>256720</v>
      </c>
      <c r="K666" s="40" t="s">
        <v>1038</v>
      </c>
      <c r="L666" s="41" t="s">
        <v>1612</v>
      </c>
      <c r="M666" s="35">
        <f t="shared" si="50"/>
        <v>8</v>
      </c>
      <c r="N666" s="46" t="str">
        <f t="shared" si="51"/>
        <v>1</v>
      </c>
      <c r="O666" s="46" t="str">
        <f t="shared" si="52"/>
        <v>A2</v>
      </c>
      <c r="P666" s="37" t="str">
        <f t="shared" si="53"/>
        <v xml:space="preserve"> </v>
      </c>
      <c r="Q666" s="37" t="str">
        <f t="shared" si="54"/>
        <v>SL</v>
      </c>
      <c r="R666" s="45">
        <v>81070</v>
      </c>
    </row>
    <row r="667" spans="2:18" x14ac:dyDescent="0.3">
      <c r="B667" s="40" t="s">
        <v>1042</v>
      </c>
      <c r="C667" s="41" t="s">
        <v>1712</v>
      </c>
      <c r="D667" s="42">
        <v>13</v>
      </c>
      <c r="E667" s="36" t="s">
        <v>232</v>
      </c>
      <c r="F667" s="43" t="s">
        <v>1033</v>
      </c>
      <c r="G667" s="44" t="s">
        <v>2450</v>
      </c>
      <c r="H667" s="44" t="s">
        <v>220</v>
      </c>
      <c r="I667" s="45">
        <v>170</v>
      </c>
      <c r="K667" s="40" t="s">
        <v>1039</v>
      </c>
      <c r="L667" s="41" t="s">
        <v>1638</v>
      </c>
      <c r="M667" s="35">
        <f t="shared" si="50"/>
        <v>9</v>
      </c>
      <c r="N667" s="46" t="str">
        <f t="shared" si="51"/>
        <v>1</v>
      </c>
      <c r="O667" s="46" t="str">
        <f t="shared" si="52"/>
        <v>A2</v>
      </c>
      <c r="P667" s="37" t="str">
        <f t="shared" si="53"/>
        <v xml:space="preserve"> </v>
      </c>
      <c r="Q667" s="37" t="str">
        <f t="shared" si="54"/>
        <v>SL</v>
      </c>
      <c r="R667" s="45">
        <v>74010</v>
      </c>
    </row>
    <row r="668" spans="2:18" x14ac:dyDescent="0.3">
      <c r="B668" s="40" t="s">
        <v>1043</v>
      </c>
      <c r="C668" s="41" t="s">
        <v>1734</v>
      </c>
      <c r="D668" s="42">
        <v>14</v>
      </c>
      <c r="E668" s="36" t="s">
        <v>232</v>
      </c>
      <c r="F668" s="43" t="s">
        <v>1033</v>
      </c>
      <c r="G668" s="44" t="s">
        <v>2450</v>
      </c>
      <c r="H668" s="44" t="s">
        <v>220</v>
      </c>
      <c r="I668" s="45">
        <v>770</v>
      </c>
      <c r="K668" s="40" t="s">
        <v>1040</v>
      </c>
      <c r="L668" s="41" t="s">
        <v>1662</v>
      </c>
      <c r="M668" s="35">
        <f t="shared" si="50"/>
        <v>10</v>
      </c>
      <c r="N668" s="46" t="str">
        <f t="shared" si="51"/>
        <v>1</v>
      </c>
      <c r="O668" s="46" t="str">
        <f t="shared" si="52"/>
        <v>A2</v>
      </c>
      <c r="P668" s="37" t="str">
        <f t="shared" si="53"/>
        <v xml:space="preserve"> </v>
      </c>
      <c r="Q668" s="37" t="str">
        <f t="shared" si="54"/>
        <v>SL</v>
      </c>
      <c r="R668" s="45">
        <v>138160</v>
      </c>
    </row>
    <row r="669" spans="2:18" x14ac:dyDescent="0.3">
      <c r="B669" s="40" t="s">
        <v>1044</v>
      </c>
      <c r="C669" s="41" t="s">
        <v>1774</v>
      </c>
      <c r="D669" s="42">
        <v>17</v>
      </c>
      <c r="E669" s="36" t="s">
        <v>232</v>
      </c>
      <c r="F669" s="43" t="s">
        <v>1033</v>
      </c>
      <c r="G669" s="44" t="s">
        <v>2450</v>
      </c>
      <c r="H669" s="44" t="s">
        <v>220</v>
      </c>
      <c r="I669" s="45">
        <v>108820</v>
      </c>
      <c r="K669" s="40" t="s">
        <v>1041</v>
      </c>
      <c r="L669" s="41" t="s">
        <v>1689</v>
      </c>
      <c r="M669" s="35">
        <f t="shared" si="50"/>
        <v>12</v>
      </c>
      <c r="N669" s="46" t="str">
        <f t="shared" si="51"/>
        <v>1</v>
      </c>
      <c r="O669" s="46" t="str">
        <f t="shared" si="52"/>
        <v>A2</v>
      </c>
      <c r="P669" s="37" t="str">
        <f t="shared" si="53"/>
        <v xml:space="preserve"> </v>
      </c>
      <c r="Q669" s="37" t="str">
        <f t="shared" si="54"/>
        <v>SL</v>
      </c>
      <c r="R669" s="45">
        <v>261850</v>
      </c>
    </row>
    <row r="670" spans="2:18" x14ac:dyDescent="0.3">
      <c r="B670" s="40" t="s">
        <v>1045</v>
      </c>
      <c r="C670" s="41" t="s">
        <v>1796</v>
      </c>
      <c r="D670" s="42">
        <v>18</v>
      </c>
      <c r="E670" s="36" t="s">
        <v>232</v>
      </c>
      <c r="F670" s="43" t="s">
        <v>1033</v>
      </c>
      <c r="G670" s="44" t="s">
        <v>2450</v>
      </c>
      <c r="H670" s="44" t="s">
        <v>220</v>
      </c>
      <c r="I670" s="45">
        <v>262630</v>
      </c>
      <c r="K670" s="40" t="s">
        <v>1042</v>
      </c>
      <c r="L670" s="41" t="s">
        <v>1712</v>
      </c>
      <c r="M670" s="35">
        <f t="shared" si="50"/>
        <v>13</v>
      </c>
      <c r="N670" s="46" t="str">
        <f t="shared" si="51"/>
        <v>1</v>
      </c>
      <c r="O670" s="46" t="str">
        <f t="shared" si="52"/>
        <v>A2</v>
      </c>
      <c r="P670" s="37" t="str">
        <f t="shared" si="53"/>
        <v xml:space="preserve"> </v>
      </c>
      <c r="Q670" s="37" t="str">
        <f t="shared" si="54"/>
        <v>SL</v>
      </c>
      <c r="R670" s="45">
        <v>170</v>
      </c>
    </row>
    <row r="671" spans="2:18" x14ac:dyDescent="0.3">
      <c r="B671" s="40" t="s">
        <v>1046</v>
      </c>
      <c r="C671" s="41" t="s">
        <v>1494</v>
      </c>
      <c r="D671" s="42">
        <v>2</v>
      </c>
      <c r="E671" s="36" t="s">
        <v>218</v>
      </c>
      <c r="F671" s="43" t="s">
        <v>579</v>
      </c>
      <c r="G671" s="44" t="s">
        <v>2450</v>
      </c>
      <c r="H671" s="44" t="s">
        <v>220</v>
      </c>
      <c r="I671" s="45">
        <v>4770</v>
      </c>
      <c r="K671" s="40" t="s">
        <v>1043</v>
      </c>
      <c r="L671" s="41" t="s">
        <v>1734</v>
      </c>
      <c r="M671" s="35">
        <f t="shared" si="50"/>
        <v>14</v>
      </c>
      <c r="N671" s="46" t="str">
        <f t="shared" si="51"/>
        <v>1</v>
      </c>
      <c r="O671" s="46" t="str">
        <f t="shared" si="52"/>
        <v>A2</v>
      </c>
      <c r="P671" s="37" t="str">
        <f t="shared" si="53"/>
        <v xml:space="preserve"> </v>
      </c>
      <c r="Q671" s="37" t="str">
        <f t="shared" si="54"/>
        <v>SL</v>
      </c>
      <c r="R671" s="45">
        <v>790</v>
      </c>
    </row>
    <row r="672" spans="2:18" x14ac:dyDescent="0.3">
      <c r="B672" s="40" t="s">
        <v>1047</v>
      </c>
      <c r="C672" s="41" t="s">
        <v>1517</v>
      </c>
      <c r="D672" s="42">
        <v>3</v>
      </c>
      <c r="E672" s="36" t="s">
        <v>218</v>
      </c>
      <c r="F672" s="43" t="s">
        <v>579</v>
      </c>
      <c r="G672" s="44" t="s">
        <v>2450</v>
      </c>
      <c r="H672" s="44" t="s">
        <v>220</v>
      </c>
      <c r="I672" s="45">
        <v>3700</v>
      </c>
      <c r="K672" s="40" t="s">
        <v>1044</v>
      </c>
      <c r="L672" s="41" t="s">
        <v>1774</v>
      </c>
      <c r="M672" s="35">
        <f t="shared" ref="M672:M735" si="55">IFERROR(VLOOKUP($K672,$B$5:$H$1222,3,FALSE),"NO MATCH")</f>
        <v>17</v>
      </c>
      <c r="N672" s="46" t="str">
        <f t="shared" ref="N672:N735" si="56">IFERROR(VLOOKUP($K672,$B$5:$H$1222,4,FALSE),"NO MATCH")</f>
        <v>1</v>
      </c>
      <c r="O672" s="46" t="str">
        <f t="shared" ref="O672:O735" si="57">IFERROR(VLOOKUP($K672,$B$5:$H$1222,5,FALSE),"NO MATCH")</f>
        <v>A2</v>
      </c>
      <c r="P672" s="37" t="str">
        <f t="shared" ref="P672:P735" si="58">IFERROR(VLOOKUP($K672,$B$5:$H$1222,6,FALSE),"NO MATCH")</f>
        <v xml:space="preserve"> </v>
      </c>
      <c r="Q672" s="37" t="str">
        <f t="shared" ref="Q672:Q735" si="59">IFERROR(VLOOKUP($K672,$B$5:$H$1222,7,FALSE),"NO MATCH")</f>
        <v>SL</v>
      </c>
      <c r="R672" s="45">
        <v>111000</v>
      </c>
    </row>
    <row r="673" spans="2:18" x14ac:dyDescent="0.3">
      <c r="B673" s="40" t="s">
        <v>1048</v>
      </c>
      <c r="C673" s="41" t="s">
        <v>1561</v>
      </c>
      <c r="D673" s="42">
        <v>5</v>
      </c>
      <c r="E673" s="36" t="s">
        <v>218</v>
      </c>
      <c r="F673" s="43" t="s">
        <v>579</v>
      </c>
      <c r="G673" s="44" t="s">
        <v>2450</v>
      </c>
      <c r="H673" s="44" t="s">
        <v>220</v>
      </c>
      <c r="I673" s="45">
        <v>220</v>
      </c>
      <c r="K673" s="40" t="s">
        <v>1045</v>
      </c>
      <c r="L673" s="41" t="s">
        <v>1796</v>
      </c>
      <c r="M673" s="35">
        <f t="shared" si="55"/>
        <v>18</v>
      </c>
      <c r="N673" s="46" t="str">
        <f t="shared" si="56"/>
        <v>1</v>
      </c>
      <c r="O673" s="46" t="str">
        <f t="shared" si="57"/>
        <v>A2</v>
      </c>
      <c r="P673" s="37" t="str">
        <f t="shared" si="58"/>
        <v xml:space="preserve"> </v>
      </c>
      <c r="Q673" s="37" t="str">
        <f t="shared" si="59"/>
        <v>SL</v>
      </c>
      <c r="R673" s="45">
        <v>267880</v>
      </c>
    </row>
    <row r="674" spans="2:18" x14ac:dyDescent="0.3">
      <c r="B674" s="40" t="s">
        <v>1049</v>
      </c>
      <c r="C674" s="41" t="s">
        <v>1581</v>
      </c>
      <c r="D674" s="42">
        <v>6</v>
      </c>
      <c r="E674" s="36" t="s">
        <v>218</v>
      </c>
      <c r="F674" s="43" t="s">
        <v>579</v>
      </c>
      <c r="G674" s="44" t="s">
        <v>2450</v>
      </c>
      <c r="H674" s="44" t="s">
        <v>220</v>
      </c>
      <c r="I674" s="45">
        <v>2110</v>
      </c>
      <c r="K674" s="40" t="s">
        <v>1046</v>
      </c>
      <c r="L674" s="41" t="s">
        <v>1494</v>
      </c>
      <c r="M674" s="35">
        <f t="shared" si="55"/>
        <v>2</v>
      </c>
      <c r="N674" s="46" t="str">
        <f t="shared" si="56"/>
        <v>4</v>
      </c>
      <c r="O674" s="46" t="str">
        <f t="shared" si="57"/>
        <v>C3</v>
      </c>
      <c r="P674" s="37" t="str">
        <f t="shared" si="58"/>
        <v xml:space="preserve"> </v>
      </c>
      <c r="Q674" s="37" t="str">
        <f t="shared" si="59"/>
        <v>SL</v>
      </c>
      <c r="R674" s="45">
        <v>4870</v>
      </c>
    </row>
    <row r="675" spans="2:18" x14ac:dyDescent="0.3">
      <c r="B675" s="40" t="s">
        <v>1050</v>
      </c>
      <c r="C675" s="41" t="s">
        <v>1606</v>
      </c>
      <c r="D675" s="42">
        <v>7</v>
      </c>
      <c r="E675" s="36" t="s">
        <v>218</v>
      </c>
      <c r="F675" s="43" t="s">
        <v>579</v>
      </c>
      <c r="G675" s="44" t="s">
        <v>2450</v>
      </c>
      <c r="H675" s="44" t="s">
        <v>220</v>
      </c>
      <c r="I675" s="45">
        <v>300</v>
      </c>
      <c r="K675" s="40" t="s">
        <v>1047</v>
      </c>
      <c r="L675" s="41" t="s">
        <v>1517</v>
      </c>
      <c r="M675" s="35">
        <f t="shared" si="55"/>
        <v>3</v>
      </c>
      <c r="N675" s="46" t="str">
        <f t="shared" si="56"/>
        <v>4</v>
      </c>
      <c r="O675" s="46" t="str">
        <f t="shared" si="57"/>
        <v>C3</v>
      </c>
      <c r="P675" s="37" t="str">
        <f t="shared" si="58"/>
        <v xml:space="preserve"> </v>
      </c>
      <c r="Q675" s="37" t="str">
        <f t="shared" si="59"/>
        <v>SL</v>
      </c>
      <c r="R675" s="45">
        <v>3770</v>
      </c>
    </row>
    <row r="676" spans="2:18" x14ac:dyDescent="0.3">
      <c r="B676" s="40" t="s">
        <v>1051</v>
      </c>
      <c r="C676" s="41" t="s">
        <v>1632</v>
      </c>
      <c r="D676" s="42">
        <v>8</v>
      </c>
      <c r="E676" s="36" t="s">
        <v>218</v>
      </c>
      <c r="F676" s="43" t="s">
        <v>579</v>
      </c>
      <c r="G676" s="44" t="s">
        <v>2450</v>
      </c>
      <c r="H676" s="44" t="s">
        <v>220</v>
      </c>
      <c r="I676" s="45">
        <v>5470</v>
      </c>
      <c r="K676" s="40" t="s">
        <v>1048</v>
      </c>
      <c r="L676" s="41" t="s">
        <v>1561</v>
      </c>
      <c r="M676" s="35">
        <f t="shared" si="55"/>
        <v>5</v>
      </c>
      <c r="N676" s="46" t="str">
        <f t="shared" si="56"/>
        <v>4</v>
      </c>
      <c r="O676" s="46" t="str">
        <f t="shared" si="57"/>
        <v>C3</v>
      </c>
      <c r="P676" s="37" t="str">
        <f t="shared" si="58"/>
        <v xml:space="preserve"> </v>
      </c>
      <c r="Q676" s="37" t="str">
        <f t="shared" si="59"/>
        <v>SL</v>
      </c>
      <c r="R676" s="45">
        <v>220</v>
      </c>
    </row>
    <row r="677" spans="2:18" x14ac:dyDescent="0.3">
      <c r="B677" s="40" t="s">
        <v>1052</v>
      </c>
      <c r="C677" s="41" t="s">
        <v>1655</v>
      </c>
      <c r="D677" s="42">
        <v>9</v>
      </c>
      <c r="E677" s="36" t="s">
        <v>218</v>
      </c>
      <c r="F677" s="43" t="s">
        <v>579</v>
      </c>
      <c r="G677" s="44" t="s">
        <v>2450</v>
      </c>
      <c r="H677" s="44" t="s">
        <v>220</v>
      </c>
      <c r="I677" s="45">
        <v>7960</v>
      </c>
      <c r="K677" s="40" t="s">
        <v>1049</v>
      </c>
      <c r="L677" s="41" t="s">
        <v>1581</v>
      </c>
      <c r="M677" s="35">
        <f t="shared" si="55"/>
        <v>6</v>
      </c>
      <c r="N677" s="46" t="str">
        <f t="shared" si="56"/>
        <v>4</v>
      </c>
      <c r="O677" s="46" t="str">
        <f t="shared" si="57"/>
        <v>C3</v>
      </c>
      <c r="P677" s="37" t="str">
        <f t="shared" si="58"/>
        <v xml:space="preserve"> </v>
      </c>
      <c r="Q677" s="37" t="str">
        <f t="shared" si="59"/>
        <v>SL</v>
      </c>
      <c r="R677" s="45">
        <v>2150</v>
      </c>
    </row>
    <row r="678" spans="2:18" x14ac:dyDescent="0.3">
      <c r="B678" s="40" t="s">
        <v>1053</v>
      </c>
      <c r="C678" s="41" t="s">
        <v>1681</v>
      </c>
      <c r="D678" s="42">
        <v>10</v>
      </c>
      <c r="E678" s="36" t="s">
        <v>218</v>
      </c>
      <c r="F678" s="43" t="s">
        <v>579</v>
      </c>
      <c r="G678" s="44" t="s">
        <v>2450</v>
      </c>
      <c r="H678" s="44" t="s">
        <v>220</v>
      </c>
      <c r="I678" s="45">
        <v>3530</v>
      </c>
      <c r="K678" s="40" t="s">
        <v>1050</v>
      </c>
      <c r="L678" s="41" t="s">
        <v>1606</v>
      </c>
      <c r="M678" s="35">
        <f t="shared" si="55"/>
        <v>7</v>
      </c>
      <c r="N678" s="46" t="str">
        <f t="shared" si="56"/>
        <v>4</v>
      </c>
      <c r="O678" s="46" t="str">
        <f t="shared" si="57"/>
        <v>C3</v>
      </c>
      <c r="P678" s="37" t="str">
        <f t="shared" si="58"/>
        <v xml:space="preserve"> </v>
      </c>
      <c r="Q678" s="37" t="str">
        <f t="shared" si="59"/>
        <v>SL</v>
      </c>
      <c r="R678" s="45">
        <v>310</v>
      </c>
    </row>
    <row r="679" spans="2:18" x14ac:dyDescent="0.3">
      <c r="B679" s="40" t="s">
        <v>1054</v>
      </c>
      <c r="C679" s="41" t="s">
        <v>1705</v>
      </c>
      <c r="D679" s="42">
        <v>12</v>
      </c>
      <c r="E679" s="36" t="s">
        <v>218</v>
      </c>
      <c r="F679" s="43" t="s">
        <v>579</v>
      </c>
      <c r="G679" s="44" t="s">
        <v>2450</v>
      </c>
      <c r="H679" s="44" t="s">
        <v>220</v>
      </c>
      <c r="I679" s="45">
        <v>11770</v>
      </c>
      <c r="K679" s="40" t="s">
        <v>1051</v>
      </c>
      <c r="L679" s="41" t="s">
        <v>1632</v>
      </c>
      <c r="M679" s="35">
        <f t="shared" si="55"/>
        <v>8</v>
      </c>
      <c r="N679" s="46" t="str">
        <f t="shared" si="56"/>
        <v>4</v>
      </c>
      <c r="O679" s="46" t="str">
        <f t="shared" si="57"/>
        <v>C3</v>
      </c>
      <c r="P679" s="37" t="str">
        <f t="shared" si="58"/>
        <v xml:space="preserve"> </v>
      </c>
      <c r="Q679" s="37" t="str">
        <f t="shared" si="59"/>
        <v>SL</v>
      </c>
      <c r="R679" s="45">
        <v>5580</v>
      </c>
    </row>
    <row r="680" spans="2:18" x14ac:dyDescent="0.3">
      <c r="B680" s="40" t="s">
        <v>1055</v>
      </c>
      <c r="C680" s="41" t="s">
        <v>1769</v>
      </c>
      <c r="D680" s="42">
        <v>16</v>
      </c>
      <c r="E680" s="36" t="s">
        <v>218</v>
      </c>
      <c r="F680" s="43" t="s">
        <v>579</v>
      </c>
      <c r="G680" s="44" t="s">
        <v>2450</v>
      </c>
      <c r="H680" s="44" t="s">
        <v>220</v>
      </c>
      <c r="I680" s="45">
        <v>1850</v>
      </c>
      <c r="K680" s="40" t="s">
        <v>1052</v>
      </c>
      <c r="L680" s="41" t="s">
        <v>1655</v>
      </c>
      <c r="M680" s="35">
        <f t="shared" si="55"/>
        <v>9</v>
      </c>
      <c r="N680" s="46" t="str">
        <f t="shared" si="56"/>
        <v>4</v>
      </c>
      <c r="O680" s="46" t="str">
        <f t="shared" si="57"/>
        <v>C3</v>
      </c>
      <c r="P680" s="37" t="str">
        <f t="shared" si="58"/>
        <v xml:space="preserve"> </v>
      </c>
      <c r="Q680" s="37" t="str">
        <f t="shared" si="59"/>
        <v>SL</v>
      </c>
      <c r="R680" s="45">
        <v>8120</v>
      </c>
    </row>
    <row r="681" spans="2:18" x14ac:dyDescent="0.3">
      <c r="B681" s="40" t="s">
        <v>1056</v>
      </c>
      <c r="C681" s="41" t="s">
        <v>1791</v>
      </c>
      <c r="D681" s="42">
        <v>17</v>
      </c>
      <c r="E681" s="36" t="s">
        <v>218</v>
      </c>
      <c r="F681" s="43" t="s">
        <v>579</v>
      </c>
      <c r="G681" s="44" t="s">
        <v>2450</v>
      </c>
      <c r="H681" s="44" t="s">
        <v>220</v>
      </c>
      <c r="I681" s="45">
        <v>120</v>
      </c>
      <c r="K681" s="40" t="s">
        <v>1053</v>
      </c>
      <c r="L681" s="41" t="s">
        <v>1681</v>
      </c>
      <c r="M681" s="35">
        <f t="shared" si="55"/>
        <v>10</v>
      </c>
      <c r="N681" s="46" t="str">
        <f t="shared" si="56"/>
        <v>4</v>
      </c>
      <c r="O681" s="46" t="str">
        <f t="shared" si="57"/>
        <v>C3</v>
      </c>
      <c r="P681" s="37" t="str">
        <f t="shared" si="58"/>
        <v xml:space="preserve"> </v>
      </c>
      <c r="Q681" s="37" t="str">
        <f t="shared" si="59"/>
        <v>SL</v>
      </c>
      <c r="R681" s="45">
        <v>3600</v>
      </c>
    </row>
    <row r="682" spans="2:18" x14ac:dyDescent="0.3">
      <c r="B682" s="40" t="s">
        <v>1057</v>
      </c>
      <c r="C682" s="41" t="s">
        <v>1821</v>
      </c>
      <c r="D682" s="42">
        <v>18</v>
      </c>
      <c r="E682" s="36" t="s">
        <v>218</v>
      </c>
      <c r="F682" s="43" t="s">
        <v>579</v>
      </c>
      <c r="G682" s="44" t="s">
        <v>2450</v>
      </c>
      <c r="H682" s="44" t="s">
        <v>220</v>
      </c>
      <c r="I682" s="45">
        <v>8700</v>
      </c>
      <c r="K682" s="40" t="s">
        <v>1054</v>
      </c>
      <c r="L682" s="41" t="s">
        <v>1705</v>
      </c>
      <c r="M682" s="35">
        <f t="shared" si="55"/>
        <v>12</v>
      </c>
      <c r="N682" s="46" t="str">
        <f t="shared" si="56"/>
        <v>4</v>
      </c>
      <c r="O682" s="46" t="str">
        <f t="shared" si="57"/>
        <v>C3</v>
      </c>
      <c r="P682" s="37" t="str">
        <f t="shared" si="58"/>
        <v xml:space="preserve"> </v>
      </c>
      <c r="Q682" s="37" t="str">
        <f t="shared" si="59"/>
        <v>SL</v>
      </c>
      <c r="R682" s="45">
        <v>12010</v>
      </c>
    </row>
    <row r="683" spans="2:18" x14ac:dyDescent="0.3">
      <c r="B683" s="40" t="s">
        <v>1058</v>
      </c>
      <c r="C683" s="41" t="s">
        <v>1059</v>
      </c>
      <c r="D683" s="42" t="s">
        <v>2450</v>
      </c>
      <c r="E683" s="36" t="s">
        <v>218</v>
      </c>
      <c r="F683" s="43" t="s">
        <v>219</v>
      </c>
      <c r="G683" s="44" t="s">
        <v>2450</v>
      </c>
      <c r="H683" s="44" t="s">
        <v>220</v>
      </c>
      <c r="I683" s="45">
        <v>820</v>
      </c>
      <c r="K683" s="40" t="s">
        <v>1055</v>
      </c>
      <c r="L683" s="41" t="s">
        <v>1769</v>
      </c>
      <c r="M683" s="35">
        <f t="shared" si="55"/>
        <v>16</v>
      </c>
      <c r="N683" s="46" t="str">
        <f t="shared" si="56"/>
        <v>4</v>
      </c>
      <c r="O683" s="46" t="str">
        <f t="shared" si="57"/>
        <v>C3</v>
      </c>
      <c r="P683" s="37" t="str">
        <f t="shared" si="58"/>
        <v xml:space="preserve"> </v>
      </c>
      <c r="Q683" s="37" t="str">
        <f t="shared" si="59"/>
        <v>SL</v>
      </c>
      <c r="R683" s="45">
        <v>1890</v>
      </c>
    </row>
    <row r="684" spans="2:18" x14ac:dyDescent="0.3">
      <c r="B684" s="40" t="s">
        <v>1060</v>
      </c>
      <c r="C684" s="41" t="s">
        <v>250</v>
      </c>
      <c r="D684" s="42" t="s">
        <v>2450</v>
      </c>
      <c r="E684" s="36" t="s">
        <v>218</v>
      </c>
      <c r="F684" s="43" t="s">
        <v>219</v>
      </c>
      <c r="G684" s="44" t="s">
        <v>251</v>
      </c>
      <c r="H684" s="44" t="s">
        <v>220</v>
      </c>
      <c r="I684" s="45">
        <v>72580</v>
      </c>
      <c r="K684" s="40" t="s">
        <v>1056</v>
      </c>
      <c r="L684" s="41" t="s">
        <v>1791</v>
      </c>
      <c r="M684" s="35">
        <f t="shared" si="55"/>
        <v>17</v>
      </c>
      <c r="N684" s="46" t="str">
        <f t="shared" si="56"/>
        <v>4</v>
      </c>
      <c r="O684" s="46" t="str">
        <f t="shared" si="57"/>
        <v>C3</v>
      </c>
      <c r="P684" s="37" t="str">
        <f t="shared" si="58"/>
        <v xml:space="preserve"> </v>
      </c>
      <c r="Q684" s="37" t="str">
        <f t="shared" si="59"/>
        <v>SL</v>
      </c>
      <c r="R684" s="45">
        <v>120</v>
      </c>
    </row>
    <row r="685" spans="2:18" x14ac:dyDescent="0.3">
      <c r="B685" s="40" t="s">
        <v>1061</v>
      </c>
      <c r="C685" s="41" t="s">
        <v>271</v>
      </c>
      <c r="D685" s="42" t="s">
        <v>2450</v>
      </c>
      <c r="E685" s="36" t="s">
        <v>232</v>
      </c>
      <c r="F685" s="43" t="s">
        <v>537</v>
      </c>
      <c r="G685" s="44" t="s">
        <v>2450</v>
      </c>
      <c r="H685" s="44" t="s">
        <v>220</v>
      </c>
      <c r="I685" s="45">
        <v>146190</v>
      </c>
      <c r="K685" s="40" t="s">
        <v>1057</v>
      </c>
      <c r="L685" s="41" t="s">
        <v>1821</v>
      </c>
      <c r="M685" s="35">
        <f t="shared" si="55"/>
        <v>18</v>
      </c>
      <c r="N685" s="46" t="str">
        <f t="shared" si="56"/>
        <v>4</v>
      </c>
      <c r="O685" s="46" t="str">
        <f t="shared" si="57"/>
        <v>C3</v>
      </c>
      <c r="P685" s="37" t="str">
        <f t="shared" si="58"/>
        <v xml:space="preserve"> </v>
      </c>
      <c r="Q685" s="37" t="str">
        <f t="shared" si="59"/>
        <v>SL</v>
      </c>
      <c r="R685" s="45">
        <v>8870</v>
      </c>
    </row>
    <row r="686" spans="2:18" x14ac:dyDescent="0.3">
      <c r="B686" s="40" t="s">
        <v>1062</v>
      </c>
      <c r="C686" s="41" t="s">
        <v>231</v>
      </c>
      <c r="D686" s="42" t="s">
        <v>2450</v>
      </c>
      <c r="E686" s="36" t="s">
        <v>232</v>
      </c>
      <c r="F686" s="43" t="s">
        <v>233</v>
      </c>
      <c r="G686" s="44" t="s">
        <v>2450</v>
      </c>
      <c r="H686" s="44" t="s">
        <v>220</v>
      </c>
      <c r="I686" s="45">
        <v>175890</v>
      </c>
      <c r="K686" s="40" t="s">
        <v>1058</v>
      </c>
      <c r="L686" s="41" t="s">
        <v>1059</v>
      </c>
      <c r="M686" s="35" t="str">
        <f t="shared" si="55"/>
        <v xml:space="preserve"> </v>
      </c>
      <c r="N686" s="46" t="str">
        <f t="shared" si="56"/>
        <v>4</v>
      </c>
      <c r="O686" s="46" t="str">
        <f t="shared" si="57"/>
        <v>G3</v>
      </c>
      <c r="P686" s="37" t="str">
        <f t="shared" si="58"/>
        <v xml:space="preserve"> </v>
      </c>
      <c r="Q686" s="37" t="str">
        <f t="shared" si="59"/>
        <v>SL</v>
      </c>
      <c r="R686" s="45">
        <v>840</v>
      </c>
    </row>
    <row r="687" spans="2:18" x14ac:dyDescent="0.3">
      <c r="B687" s="40" t="s">
        <v>1063</v>
      </c>
      <c r="C687" s="41" t="s">
        <v>301</v>
      </c>
      <c r="D687" s="42" t="s">
        <v>2450</v>
      </c>
      <c r="E687" s="36" t="s">
        <v>232</v>
      </c>
      <c r="F687" s="43" t="s">
        <v>233</v>
      </c>
      <c r="G687" s="44" t="s">
        <v>2450</v>
      </c>
      <c r="H687" s="44" t="s">
        <v>220</v>
      </c>
      <c r="I687" s="45">
        <v>86100</v>
      </c>
      <c r="K687" s="40" t="s">
        <v>1060</v>
      </c>
      <c r="L687" s="41" t="s">
        <v>250</v>
      </c>
      <c r="M687" s="35" t="str">
        <f t="shared" si="55"/>
        <v xml:space="preserve"> </v>
      </c>
      <c r="N687" s="46" t="str">
        <f t="shared" si="56"/>
        <v>4</v>
      </c>
      <c r="O687" s="46" t="str">
        <f t="shared" si="57"/>
        <v>G3</v>
      </c>
      <c r="P687" s="37" t="str">
        <f t="shared" si="58"/>
        <v>Y</v>
      </c>
      <c r="Q687" s="37" t="str">
        <f t="shared" si="59"/>
        <v>SL</v>
      </c>
      <c r="R687" s="45">
        <v>74030</v>
      </c>
    </row>
    <row r="688" spans="2:18" x14ac:dyDescent="0.3">
      <c r="B688" s="40" t="s">
        <v>1064</v>
      </c>
      <c r="C688" s="41" t="s">
        <v>239</v>
      </c>
      <c r="D688" s="42" t="s">
        <v>2450</v>
      </c>
      <c r="E688" s="36" t="s">
        <v>232</v>
      </c>
      <c r="F688" s="43" t="s">
        <v>233</v>
      </c>
      <c r="G688" s="44" t="s">
        <v>2450</v>
      </c>
      <c r="H688" s="44" t="s">
        <v>220</v>
      </c>
      <c r="I688" s="45">
        <v>1910</v>
      </c>
      <c r="K688" s="40" t="s">
        <v>1061</v>
      </c>
      <c r="L688" s="41" t="s">
        <v>271</v>
      </c>
      <c r="M688" s="35" t="str">
        <f t="shared" si="55"/>
        <v xml:space="preserve"> </v>
      </c>
      <c r="N688" s="46" t="str">
        <f t="shared" si="56"/>
        <v>1</v>
      </c>
      <c r="O688" s="46" t="str">
        <f t="shared" si="57"/>
        <v>E2</v>
      </c>
      <c r="P688" s="37" t="str">
        <f t="shared" si="58"/>
        <v xml:space="preserve"> </v>
      </c>
      <c r="Q688" s="37" t="str">
        <f t="shared" si="59"/>
        <v>SL</v>
      </c>
      <c r="R688" s="45">
        <v>149110</v>
      </c>
    </row>
    <row r="689" spans="2:18" x14ac:dyDescent="0.3">
      <c r="B689" s="40" t="s">
        <v>1065</v>
      </c>
      <c r="C689" s="41" t="s">
        <v>1066</v>
      </c>
      <c r="D689" s="42" t="s">
        <v>2450</v>
      </c>
      <c r="E689" s="36" t="s">
        <v>261</v>
      </c>
      <c r="F689" s="43" t="s">
        <v>219</v>
      </c>
      <c r="G689" s="44" t="s">
        <v>577</v>
      </c>
      <c r="H689" s="44" t="s">
        <v>220</v>
      </c>
      <c r="I689" s="45">
        <v>750</v>
      </c>
      <c r="K689" s="40" t="s">
        <v>1062</v>
      </c>
      <c r="L689" s="41" t="s">
        <v>231</v>
      </c>
      <c r="M689" s="35" t="str">
        <f t="shared" si="55"/>
        <v xml:space="preserve"> </v>
      </c>
      <c r="N689" s="46" t="str">
        <f t="shared" si="56"/>
        <v>1</v>
      </c>
      <c r="O689" s="46" t="str">
        <f t="shared" si="57"/>
        <v>G1</v>
      </c>
      <c r="P689" s="37" t="str">
        <f t="shared" si="58"/>
        <v xml:space="preserve"> </v>
      </c>
      <c r="Q689" s="37" t="str">
        <f t="shared" si="59"/>
        <v>SL</v>
      </c>
      <c r="R689" s="45">
        <v>179410</v>
      </c>
    </row>
    <row r="690" spans="2:18" x14ac:dyDescent="0.3">
      <c r="B690" s="40" t="s">
        <v>1067</v>
      </c>
      <c r="C690" s="41" t="s">
        <v>1068</v>
      </c>
      <c r="D690" s="42" t="s">
        <v>2450</v>
      </c>
      <c r="E690" s="36" t="s">
        <v>261</v>
      </c>
      <c r="F690" s="43" t="s">
        <v>219</v>
      </c>
      <c r="G690" s="44" t="s">
        <v>2450</v>
      </c>
      <c r="H690" s="44" t="s">
        <v>220</v>
      </c>
      <c r="I690" s="45">
        <v>156540</v>
      </c>
      <c r="K690" s="40" t="s">
        <v>1063</v>
      </c>
      <c r="L690" s="41" t="s">
        <v>301</v>
      </c>
      <c r="M690" s="35" t="str">
        <f t="shared" si="55"/>
        <v xml:space="preserve"> </v>
      </c>
      <c r="N690" s="46" t="str">
        <f t="shared" si="56"/>
        <v>1</v>
      </c>
      <c r="O690" s="46" t="str">
        <f t="shared" si="57"/>
        <v>G1</v>
      </c>
      <c r="P690" s="37" t="str">
        <f t="shared" si="58"/>
        <v xml:space="preserve"> </v>
      </c>
      <c r="Q690" s="37" t="str">
        <f t="shared" si="59"/>
        <v>SL</v>
      </c>
      <c r="R690" s="45">
        <v>87820</v>
      </c>
    </row>
    <row r="691" spans="2:18" x14ac:dyDescent="0.3">
      <c r="B691" s="40" t="s">
        <v>1069</v>
      </c>
      <c r="C691" s="41" t="s">
        <v>1070</v>
      </c>
      <c r="D691" s="42" t="s">
        <v>2450</v>
      </c>
      <c r="E691" s="36" t="s">
        <v>261</v>
      </c>
      <c r="F691" s="43" t="s">
        <v>219</v>
      </c>
      <c r="G691" s="44" t="s">
        <v>2450</v>
      </c>
      <c r="H691" s="44" t="s">
        <v>220</v>
      </c>
      <c r="I691" s="45">
        <v>877640</v>
      </c>
      <c r="K691" s="40" t="s">
        <v>1064</v>
      </c>
      <c r="L691" s="41" t="s">
        <v>239</v>
      </c>
      <c r="M691" s="35" t="str">
        <f t="shared" si="55"/>
        <v xml:space="preserve"> </v>
      </c>
      <c r="N691" s="46" t="str">
        <f t="shared" si="56"/>
        <v>1</v>
      </c>
      <c r="O691" s="46" t="str">
        <f t="shared" si="57"/>
        <v>G1</v>
      </c>
      <c r="P691" s="37" t="str">
        <f t="shared" si="58"/>
        <v xml:space="preserve"> </v>
      </c>
      <c r="Q691" s="37" t="str">
        <f t="shared" si="59"/>
        <v>SL</v>
      </c>
      <c r="R691" s="45">
        <v>1950</v>
      </c>
    </row>
    <row r="692" spans="2:18" x14ac:dyDescent="0.3">
      <c r="B692" s="40" t="s">
        <v>1071</v>
      </c>
      <c r="C692" s="41" t="s">
        <v>217</v>
      </c>
      <c r="D692" s="42" t="s">
        <v>2450</v>
      </c>
      <c r="E692" s="36" t="s">
        <v>218</v>
      </c>
      <c r="F692" s="43" t="s">
        <v>219</v>
      </c>
      <c r="G692" s="44" t="s">
        <v>2450</v>
      </c>
      <c r="H692" s="44" t="s">
        <v>220</v>
      </c>
      <c r="I692" s="45">
        <v>151520</v>
      </c>
      <c r="K692" s="40" t="s">
        <v>1065</v>
      </c>
      <c r="L692" s="41" t="s">
        <v>1066</v>
      </c>
      <c r="M692" s="35" t="str">
        <f t="shared" si="55"/>
        <v xml:space="preserve"> </v>
      </c>
      <c r="N692" s="46" t="str">
        <f t="shared" si="56"/>
        <v>2</v>
      </c>
      <c r="O692" s="46" t="str">
        <f t="shared" si="57"/>
        <v>G3</v>
      </c>
      <c r="P692" s="37" t="str">
        <f t="shared" si="58"/>
        <v>Z</v>
      </c>
      <c r="Q692" s="37" t="str">
        <f t="shared" si="59"/>
        <v>SL</v>
      </c>
      <c r="R692" s="45">
        <v>770</v>
      </c>
    </row>
    <row r="693" spans="2:18" x14ac:dyDescent="0.3">
      <c r="B693" s="40" t="s">
        <v>1072</v>
      </c>
      <c r="C693" s="41" t="s">
        <v>1029</v>
      </c>
      <c r="D693" s="42" t="s">
        <v>2450</v>
      </c>
      <c r="E693" s="36" t="s">
        <v>218</v>
      </c>
      <c r="F693" s="43" t="s">
        <v>219</v>
      </c>
      <c r="G693" s="44" t="s">
        <v>2450</v>
      </c>
      <c r="H693" s="44" t="s">
        <v>220</v>
      </c>
      <c r="I693" s="45">
        <v>22330</v>
      </c>
      <c r="K693" s="40" t="s">
        <v>1067</v>
      </c>
      <c r="L693" s="41" t="s">
        <v>1068</v>
      </c>
      <c r="M693" s="35" t="str">
        <f t="shared" si="55"/>
        <v xml:space="preserve"> </v>
      </c>
      <c r="N693" s="46" t="str">
        <f t="shared" si="56"/>
        <v>2</v>
      </c>
      <c r="O693" s="46" t="str">
        <f t="shared" si="57"/>
        <v>G3</v>
      </c>
      <c r="P693" s="37" t="str">
        <f t="shared" si="58"/>
        <v xml:space="preserve"> </v>
      </c>
      <c r="Q693" s="37" t="str">
        <f t="shared" si="59"/>
        <v>SL</v>
      </c>
      <c r="R693" s="45">
        <v>159670</v>
      </c>
    </row>
    <row r="694" spans="2:18" x14ac:dyDescent="0.3">
      <c r="B694" s="40" t="s">
        <v>1073</v>
      </c>
      <c r="C694" s="41" t="s">
        <v>229</v>
      </c>
      <c r="D694" s="42" t="s">
        <v>2450</v>
      </c>
      <c r="E694" s="36" t="s">
        <v>218</v>
      </c>
      <c r="F694" s="43" t="s">
        <v>219</v>
      </c>
      <c r="G694" s="44" t="s">
        <v>2450</v>
      </c>
      <c r="H694" s="44" t="s">
        <v>220</v>
      </c>
      <c r="I694" s="45">
        <v>300</v>
      </c>
      <c r="K694" s="40" t="s">
        <v>1069</v>
      </c>
      <c r="L694" s="41" t="s">
        <v>1070</v>
      </c>
      <c r="M694" s="35" t="str">
        <f t="shared" si="55"/>
        <v xml:space="preserve"> </v>
      </c>
      <c r="N694" s="46" t="str">
        <f t="shared" si="56"/>
        <v>2</v>
      </c>
      <c r="O694" s="46" t="str">
        <f t="shared" si="57"/>
        <v>G3</v>
      </c>
      <c r="P694" s="37" t="str">
        <f t="shared" si="58"/>
        <v xml:space="preserve"> </v>
      </c>
      <c r="Q694" s="37" t="str">
        <f t="shared" si="59"/>
        <v>SL</v>
      </c>
      <c r="R694" s="45">
        <v>895190</v>
      </c>
    </row>
    <row r="695" spans="2:18" x14ac:dyDescent="0.3">
      <c r="B695" s="40" t="s">
        <v>1074</v>
      </c>
      <c r="C695" s="41" t="s">
        <v>1075</v>
      </c>
      <c r="D695" s="42" t="s">
        <v>2450</v>
      </c>
      <c r="E695" s="36" t="s">
        <v>218</v>
      </c>
      <c r="F695" s="43" t="s">
        <v>219</v>
      </c>
      <c r="G695" s="44" t="s">
        <v>2450</v>
      </c>
      <c r="H695" s="44" t="s">
        <v>220</v>
      </c>
      <c r="I695" s="45">
        <v>167650</v>
      </c>
      <c r="K695" s="40" t="s">
        <v>1071</v>
      </c>
      <c r="L695" s="41" t="s">
        <v>217</v>
      </c>
      <c r="M695" s="35" t="str">
        <f t="shared" si="55"/>
        <v xml:space="preserve"> </v>
      </c>
      <c r="N695" s="46" t="str">
        <f t="shared" si="56"/>
        <v>4</v>
      </c>
      <c r="O695" s="46" t="str">
        <f t="shared" si="57"/>
        <v>G3</v>
      </c>
      <c r="P695" s="37" t="str">
        <f t="shared" si="58"/>
        <v xml:space="preserve"> </v>
      </c>
      <c r="Q695" s="37" t="str">
        <f t="shared" si="59"/>
        <v>SL</v>
      </c>
      <c r="R695" s="45">
        <v>154550</v>
      </c>
    </row>
    <row r="696" spans="2:18" x14ac:dyDescent="0.3">
      <c r="B696" s="40" t="s">
        <v>1076</v>
      </c>
      <c r="C696" s="41" t="s">
        <v>250</v>
      </c>
      <c r="D696" s="42" t="s">
        <v>2450</v>
      </c>
      <c r="E696" s="36" t="s">
        <v>218</v>
      </c>
      <c r="F696" s="43" t="s">
        <v>219</v>
      </c>
      <c r="G696" s="44" t="s">
        <v>251</v>
      </c>
      <c r="H696" s="44" t="s">
        <v>220</v>
      </c>
      <c r="I696" s="45">
        <v>6708850</v>
      </c>
      <c r="K696" s="40" t="s">
        <v>1072</v>
      </c>
      <c r="L696" s="41" t="s">
        <v>1029</v>
      </c>
      <c r="M696" s="35" t="str">
        <f t="shared" si="55"/>
        <v xml:space="preserve"> </v>
      </c>
      <c r="N696" s="46" t="str">
        <f t="shared" si="56"/>
        <v>4</v>
      </c>
      <c r="O696" s="46" t="str">
        <f t="shared" si="57"/>
        <v>G3</v>
      </c>
      <c r="P696" s="37" t="str">
        <f t="shared" si="58"/>
        <v xml:space="preserve"> </v>
      </c>
      <c r="Q696" s="37" t="str">
        <f t="shared" si="59"/>
        <v>SL</v>
      </c>
      <c r="R696" s="45">
        <v>22780</v>
      </c>
    </row>
    <row r="697" spans="2:18" x14ac:dyDescent="0.3">
      <c r="B697" s="40" t="s">
        <v>1077</v>
      </c>
      <c r="C697" s="41" t="s">
        <v>1028</v>
      </c>
      <c r="D697" s="42" t="s">
        <v>2450</v>
      </c>
      <c r="E697" s="36" t="s">
        <v>232</v>
      </c>
      <c r="F697" s="43" t="s">
        <v>537</v>
      </c>
      <c r="G697" s="44" t="s">
        <v>2450</v>
      </c>
      <c r="H697" s="44" t="s">
        <v>220</v>
      </c>
      <c r="I697" s="45">
        <v>3360</v>
      </c>
      <c r="K697" s="40" t="s">
        <v>1073</v>
      </c>
      <c r="L697" s="41" t="s">
        <v>229</v>
      </c>
      <c r="M697" s="35" t="str">
        <f t="shared" si="55"/>
        <v xml:space="preserve"> </v>
      </c>
      <c r="N697" s="46" t="str">
        <f t="shared" si="56"/>
        <v>4</v>
      </c>
      <c r="O697" s="46" t="str">
        <f t="shared" si="57"/>
        <v>G3</v>
      </c>
      <c r="P697" s="37" t="str">
        <f t="shared" si="58"/>
        <v xml:space="preserve"> </v>
      </c>
      <c r="Q697" s="37" t="str">
        <f t="shared" si="59"/>
        <v>SL</v>
      </c>
      <c r="R697" s="45">
        <v>310</v>
      </c>
    </row>
    <row r="698" spans="2:18" x14ac:dyDescent="0.3">
      <c r="B698" s="40" t="s">
        <v>1078</v>
      </c>
      <c r="C698" s="41" t="s">
        <v>1501</v>
      </c>
      <c r="D698" s="42">
        <v>3</v>
      </c>
      <c r="E698" s="36" t="s">
        <v>232</v>
      </c>
      <c r="F698" s="43" t="s">
        <v>1033</v>
      </c>
      <c r="G698" s="44" t="s">
        <v>2450</v>
      </c>
      <c r="H698" s="44" t="s">
        <v>220</v>
      </c>
      <c r="I698" s="45">
        <v>660</v>
      </c>
      <c r="K698" s="40" t="s">
        <v>1074</v>
      </c>
      <c r="L698" s="41" t="s">
        <v>1075</v>
      </c>
      <c r="M698" s="35" t="str">
        <f t="shared" si="55"/>
        <v xml:space="preserve"> </v>
      </c>
      <c r="N698" s="46" t="str">
        <f t="shared" si="56"/>
        <v>4</v>
      </c>
      <c r="O698" s="46" t="str">
        <f t="shared" si="57"/>
        <v>G3</v>
      </c>
      <c r="P698" s="37" t="str">
        <f t="shared" si="58"/>
        <v xml:space="preserve"> </v>
      </c>
      <c r="Q698" s="37" t="str">
        <f t="shared" si="59"/>
        <v>SL</v>
      </c>
      <c r="R698" s="45">
        <v>171000</v>
      </c>
    </row>
    <row r="699" spans="2:18" x14ac:dyDescent="0.3">
      <c r="B699" s="40" t="s">
        <v>1079</v>
      </c>
      <c r="C699" s="41" t="s">
        <v>1689</v>
      </c>
      <c r="D699" s="42">
        <v>12</v>
      </c>
      <c r="E699" s="36" t="s">
        <v>232</v>
      </c>
      <c r="F699" s="43" t="s">
        <v>1033</v>
      </c>
      <c r="G699" s="44" t="s">
        <v>2450</v>
      </c>
      <c r="H699" s="44" t="s">
        <v>220</v>
      </c>
      <c r="I699" s="45">
        <v>620</v>
      </c>
      <c r="K699" s="40" t="s">
        <v>1076</v>
      </c>
      <c r="L699" s="41" t="s">
        <v>250</v>
      </c>
      <c r="M699" s="35" t="str">
        <f t="shared" si="55"/>
        <v xml:space="preserve"> </v>
      </c>
      <c r="N699" s="46" t="str">
        <f t="shared" si="56"/>
        <v>4</v>
      </c>
      <c r="O699" s="46" t="str">
        <f t="shared" si="57"/>
        <v>G3</v>
      </c>
      <c r="P699" s="37" t="str">
        <f t="shared" si="58"/>
        <v>Y</v>
      </c>
      <c r="Q699" s="37" t="str">
        <f t="shared" si="59"/>
        <v>SL</v>
      </c>
      <c r="R699" s="45">
        <v>6843030</v>
      </c>
    </row>
    <row r="700" spans="2:18" x14ac:dyDescent="0.3">
      <c r="B700" s="40" t="s">
        <v>1080</v>
      </c>
      <c r="C700" s="41" t="s">
        <v>1712</v>
      </c>
      <c r="D700" s="42">
        <v>13</v>
      </c>
      <c r="E700" s="36" t="s">
        <v>232</v>
      </c>
      <c r="F700" s="43" t="s">
        <v>1033</v>
      </c>
      <c r="G700" s="44" t="s">
        <v>2450</v>
      </c>
      <c r="H700" s="44" t="s">
        <v>220</v>
      </c>
      <c r="I700" s="45">
        <v>570</v>
      </c>
      <c r="K700" s="40" t="s">
        <v>1077</v>
      </c>
      <c r="L700" s="41" t="s">
        <v>1028</v>
      </c>
      <c r="M700" s="35" t="str">
        <f t="shared" si="55"/>
        <v xml:space="preserve"> </v>
      </c>
      <c r="N700" s="46" t="str">
        <f t="shared" si="56"/>
        <v>1</v>
      </c>
      <c r="O700" s="46" t="str">
        <f t="shared" si="57"/>
        <v>E2</v>
      </c>
      <c r="P700" s="37" t="str">
        <f t="shared" si="58"/>
        <v xml:space="preserve"> </v>
      </c>
      <c r="Q700" s="37" t="str">
        <f t="shared" si="59"/>
        <v>SL</v>
      </c>
      <c r="R700" s="45">
        <v>3430</v>
      </c>
    </row>
    <row r="701" spans="2:18" x14ac:dyDescent="0.3">
      <c r="B701" s="40" t="s">
        <v>1081</v>
      </c>
      <c r="C701" s="41" t="s">
        <v>1796</v>
      </c>
      <c r="D701" s="42">
        <v>18</v>
      </c>
      <c r="E701" s="36" t="s">
        <v>232</v>
      </c>
      <c r="F701" s="43" t="s">
        <v>1033</v>
      </c>
      <c r="G701" s="44" t="s">
        <v>2450</v>
      </c>
      <c r="H701" s="44" t="s">
        <v>220</v>
      </c>
      <c r="I701" s="45">
        <v>600</v>
      </c>
      <c r="K701" s="40" t="s">
        <v>1078</v>
      </c>
      <c r="L701" s="41" t="s">
        <v>1501</v>
      </c>
      <c r="M701" s="35">
        <f t="shared" si="55"/>
        <v>3</v>
      </c>
      <c r="N701" s="46" t="str">
        <f t="shared" si="56"/>
        <v>1</v>
      </c>
      <c r="O701" s="46" t="str">
        <f t="shared" si="57"/>
        <v>A2</v>
      </c>
      <c r="P701" s="37" t="str">
        <f t="shared" si="58"/>
        <v xml:space="preserve"> </v>
      </c>
      <c r="Q701" s="37" t="str">
        <f t="shared" si="59"/>
        <v>SL</v>
      </c>
      <c r="R701" s="45">
        <v>670</v>
      </c>
    </row>
    <row r="702" spans="2:18" x14ac:dyDescent="0.3">
      <c r="B702" s="40" t="s">
        <v>1082</v>
      </c>
      <c r="C702" s="41" t="s">
        <v>1083</v>
      </c>
      <c r="D702" s="42" t="s">
        <v>2450</v>
      </c>
      <c r="E702" s="36" t="s">
        <v>232</v>
      </c>
      <c r="F702" s="43" t="s">
        <v>537</v>
      </c>
      <c r="G702" s="44" t="s">
        <v>2450</v>
      </c>
      <c r="H702" s="44" t="s">
        <v>220</v>
      </c>
      <c r="I702" s="45">
        <v>184700</v>
      </c>
      <c r="K702" s="40" t="s">
        <v>1079</v>
      </c>
      <c r="L702" s="41" t="s">
        <v>1689</v>
      </c>
      <c r="M702" s="35">
        <f t="shared" si="55"/>
        <v>12</v>
      </c>
      <c r="N702" s="46" t="str">
        <f t="shared" si="56"/>
        <v>1</v>
      </c>
      <c r="O702" s="46" t="str">
        <f t="shared" si="57"/>
        <v>A2</v>
      </c>
      <c r="P702" s="37" t="str">
        <f t="shared" si="58"/>
        <v xml:space="preserve"> </v>
      </c>
      <c r="Q702" s="37" t="str">
        <f t="shared" si="59"/>
        <v>SL</v>
      </c>
      <c r="R702" s="45">
        <v>630</v>
      </c>
    </row>
    <row r="703" spans="2:18" x14ac:dyDescent="0.3">
      <c r="B703" s="40" t="s">
        <v>1084</v>
      </c>
      <c r="C703" s="41" t="s">
        <v>1458</v>
      </c>
      <c r="D703" s="42">
        <v>1</v>
      </c>
      <c r="E703" s="36" t="s">
        <v>232</v>
      </c>
      <c r="F703" s="43" t="s">
        <v>1033</v>
      </c>
      <c r="G703" s="44" t="s">
        <v>2450</v>
      </c>
      <c r="H703" s="44" t="s">
        <v>220</v>
      </c>
      <c r="I703" s="45">
        <v>162590</v>
      </c>
      <c r="K703" s="40" t="s">
        <v>1080</v>
      </c>
      <c r="L703" s="41" t="s">
        <v>1712</v>
      </c>
      <c r="M703" s="35">
        <f t="shared" si="55"/>
        <v>13</v>
      </c>
      <c r="N703" s="46" t="str">
        <f t="shared" si="56"/>
        <v>1</v>
      </c>
      <c r="O703" s="46" t="str">
        <f t="shared" si="57"/>
        <v>A2</v>
      </c>
      <c r="P703" s="37" t="str">
        <f t="shared" si="58"/>
        <v xml:space="preserve"> </v>
      </c>
      <c r="Q703" s="37" t="str">
        <f t="shared" si="59"/>
        <v>SL</v>
      </c>
      <c r="R703" s="45">
        <v>580</v>
      </c>
    </row>
    <row r="704" spans="2:18" x14ac:dyDescent="0.3">
      <c r="B704" s="40" t="s">
        <v>1085</v>
      </c>
      <c r="C704" s="41" t="s">
        <v>1478</v>
      </c>
      <c r="D704" s="42">
        <v>2</v>
      </c>
      <c r="E704" s="36" t="s">
        <v>232</v>
      </c>
      <c r="F704" s="43" t="s">
        <v>1033</v>
      </c>
      <c r="G704" s="44" t="s">
        <v>2450</v>
      </c>
      <c r="H704" s="44" t="s">
        <v>220</v>
      </c>
      <c r="I704" s="45">
        <v>76260</v>
      </c>
      <c r="K704" s="40" t="s">
        <v>1081</v>
      </c>
      <c r="L704" s="41" t="s">
        <v>1796</v>
      </c>
      <c r="M704" s="35">
        <f t="shared" si="55"/>
        <v>18</v>
      </c>
      <c r="N704" s="46" t="str">
        <f t="shared" si="56"/>
        <v>1</v>
      </c>
      <c r="O704" s="46" t="str">
        <f t="shared" si="57"/>
        <v>A2</v>
      </c>
      <c r="P704" s="37" t="str">
        <f t="shared" si="58"/>
        <v xml:space="preserve"> </v>
      </c>
      <c r="Q704" s="37" t="str">
        <f t="shared" si="59"/>
        <v>SL</v>
      </c>
      <c r="R704" s="45">
        <v>610</v>
      </c>
    </row>
    <row r="705" spans="2:18" x14ac:dyDescent="0.3">
      <c r="B705" s="40" t="s">
        <v>1086</v>
      </c>
      <c r="C705" s="41" t="s">
        <v>1501</v>
      </c>
      <c r="D705" s="42">
        <v>3</v>
      </c>
      <c r="E705" s="36" t="s">
        <v>232</v>
      </c>
      <c r="F705" s="43" t="s">
        <v>1033</v>
      </c>
      <c r="G705" s="44" t="s">
        <v>2450</v>
      </c>
      <c r="H705" s="44" t="s">
        <v>220</v>
      </c>
      <c r="I705" s="45">
        <v>88810</v>
      </c>
      <c r="K705" s="40" t="s">
        <v>1082</v>
      </c>
      <c r="L705" s="41" t="s">
        <v>1083</v>
      </c>
      <c r="M705" s="35" t="str">
        <f t="shared" si="55"/>
        <v xml:space="preserve"> </v>
      </c>
      <c r="N705" s="46" t="str">
        <f t="shared" si="56"/>
        <v>1</v>
      </c>
      <c r="O705" s="46" t="str">
        <f t="shared" si="57"/>
        <v>E2</v>
      </c>
      <c r="P705" s="37" t="str">
        <f t="shared" si="58"/>
        <v xml:space="preserve"> </v>
      </c>
      <c r="Q705" s="37" t="str">
        <f t="shared" si="59"/>
        <v>SL</v>
      </c>
      <c r="R705" s="45">
        <v>188390</v>
      </c>
    </row>
    <row r="706" spans="2:18" x14ac:dyDescent="0.3">
      <c r="B706" s="40" t="s">
        <v>1087</v>
      </c>
      <c r="C706" s="41" t="s">
        <v>1522</v>
      </c>
      <c r="D706" s="42">
        <v>4</v>
      </c>
      <c r="E706" s="36" t="s">
        <v>232</v>
      </c>
      <c r="F706" s="43" t="s">
        <v>1033</v>
      </c>
      <c r="G706" s="44" t="s">
        <v>2450</v>
      </c>
      <c r="H706" s="44" t="s">
        <v>220</v>
      </c>
      <c r="I706" s="45">
        <v>119500</v>
      </c>
      <c r="K706" s="40" t="s">
        <v>1084</v>
      </c>
      <c r="L706" s="41" t="s">
        <v>1458</v>
      </c>
      <c r="M706" s="35">
        <f t="shared" si="55"/>
        <v>1</v>
      </c>
      <c r="N706" s="46" t="str">
        <f t="shared" si="56"/>
        <v>1</v>
      </c>
      <c r="O706" s="46" t="str">
        <f t="shared" si="57"/>
        <v>A2</v>
      </c>
      <c r="P706" s="37" t="str">
        <f t="shared" si="58"/>
        <v xml:space="preserve"> </v>
      </c>
      <c r="Q706" s="37" t="str">
        <f t="shared" si="59"/>
        <v>SL</v>
      </c>
      <c r="R706" s="45">
        <v>165840</v>
      </c>
    </row>
    <row r="707" spans="2:18" x14ac:dyDescent="0.3">
      <c r="B707" s="40" t="s">
        <v>1088</v>
      </c>
      <c r="C707" s="41" t="s">
        <v>1546</v>
      </c>
      <c r="D707" s="42">
        <v>5</v>
      </c>
      <c r="E707" s="36" t="s">
        <v>232</v>
      </c>
      <c r="F707" s="43" t="s">
        <v>1033</v>
      </c>
      <c r="G707" s="44" t="s">
        <v>2450</v>
      </c>
      <c r="H707" s="44" t="s">
        <v>220</v>
      </c>
      <c r="I707" s="45">
        <v>121400</v>
      </c>
      <c r="K707" s="40" t="s">
        <v>1085</v>
      </c>
      <c r="L707" s="41" t="s">
        <v>1478</v>
      </c>
      <c r="M707" s="35">
        <f t="shared" si="55"/>
        <v>2</v>
      </c>
      <c r="N707" s="46" t="str">
        <f t="shared" si="56"/>
        <v>1</v>
      </c>
      <c r="O707" s="46" t="str">
        <f t="shared" si="57"/>
        <v>A2</v>
      </c>
      <c r="P707" s="37" t="str">
        <f t="shared" si="58"/>
        <v xml:space="preserve"> </v>
      </c>
      <c r="Q707" s="37" t="str">
        <f t="shared" si="59"/>
        <v>SL</v>
      </c>
      <c r="R707" s="45">
        <v>77790</v>
      </c>
    </row>
    <row r="708" spans="2:18" x14ac:dyDescent="0.3">
      <c r="B708" s="40" t="s">
        <v>1089</v>
      </c>
      <c r="C708" s="41" t="s">
        <v>1567</v>
      </c>
      <c r="D708" s="42">
        <v>6</v>
      </c>
      <c r="E708" s="36" t="s">
        <v>232</v>
      </c>
      <c r="F708" s="43" t="s">
        <v>1033</v>
      </c>
      <c r="G708" s="44" t="s">
        <v>2450</v>
      </c>
      <c r="H708" s="44" t="s">
        <v>220</v>
      </c>
      <c r="I708" s="45">
        <v>87380</v>
      </c>
      <c r="K708" s="40" t="s">
        <v>1086</v>
      </c>
      <c r="L708" s="41" t="s">
        <v>1501</v>
      </c>
      <c r="M708" s="35">
        <f t="shared" si="55"/>
        <v>3</v>
      </c>
      <c r="N708" s="46" t="str">
        <f t="shared" si="56"/>
        <v>1</v>
      </c>
      <c r="O708" s="46" t="str">
        <f t="shared" si="57"/>
        <v>A2</v>
      </c>
      <c r="P708" s="37" t="str">
        <f t="shared" si="58"/>
        <v xml:space="preserve"> </v>
      </c>
      <c r="Q708" s="37" t="str">
        <f t="shared" si="59"/>
        <v>SL</v>
      </c>
      <c r="R708" s="45">
        <v>90590</v>
      </c>
    </row>
    <row r="709" spans="2:18" x14ac:dyDescent="0.3">
      <c r="B709" s="40" t="s">
        <v>1090</v>
      </c>
      <c r="C709" s="41" t="s">
        <v>1587</v>
      </c>
      <c r="D709" s="42">
        <v>7</v>
      </c>
      <c r="E709" s="36" t="s">
        <v>232</v>
      </c>
      <c r="F709" s="43" t="s">
        <v>1033</v>
      </c>
      <c r="G709" s="44" t="s">
        <v>2450</v>
      </c>
      <c r="H709" s="44" t="s">
        <v>220</v>
      </c>
      <c r="I709" s="45">
        <v>122540</v>
      </c>
      <c r="K709" s="40" t="s">
        <v>1087</v>
      </c>
      <c r="L709" s="41" t="s">
        <v>1522</v>
      </c>
      <c r="M709" s="35">
        <f t="shared" si="55"/>
        <v>4</v>
      </c>
      <c r="N709" s="46" t="str">
        <f t="shared" si="56"/>
        <v>1</v>
      </c>
      <c r="O709" s="46" t="str">
        <f t="shared" si="57"/>
        <v>A2</v>
      </c>
      <c r="P709" s="37" t="str">
        <f t="shared" si="58"/>
        <v xml:space="preserve"> </v>
      </c>
      <c r="Q709" s="37" t="str">
        <f t="shared" si="59"/>
        <v>SL</v>
      </c>
      <c r="R709" s="45">
        <v>121890</v>
      </c>
    </row>
    <row r="710" spans="2:18" x14ac:dyDescent="0.3">
      <c r="B710" s="40" t="s">
        <v>1091</v>
      </c>
      <c r="C710" s="41" t="s">
        <v>1612</v>
      </c>
      <c r="D710" s="42">
        <v>8</v>
      </c>
      <c r="E710" s="36" t="s">
        <v>232</v>
      </c>
      <c r="F710" s="43" t="s">
        <v>1033</v>
      </c>
      <c r="G710" s="44" t="s">
        <v>2450</v>
      </c>
      <c r="H710" s="44" t="s">
        <v>220</v>
      </c>
      <c r="I710" s="45">
        <v>129050</v>
      </c>
      <c r="K710" s="40" t="s">
        <v>1088</v>
      </c>
      <c r="L710" s="41" t="s">
        <v>1546</v>
      </c>
      <c r="M710" s="35">
        <f t="shared" si="55"/>
        <v>5</v>
      </c>
      <c r="N710" s="46" t="str">
        <f t="shared" si="56"/>
        <v>1</v>
      </c>
      <c r="O710" s="46" t="str">
        <f t="shared" si="57"/>
        <v>A2</v>
      </c>
      <c r="P710" s="37" t="str">
        <f t="shared" si="58"/>
        <v xml:space="preserve"> </v>
      </c>
      <c r="Q710" s="37" t="str">
        <f t="shared" si="59"/>
        <v>SL</v>
      </c>
      <c r="R710" s="45">
        <v>123830</v>
      </c>
    </row>
    <row r="711" spans="2:18" x14ac:dyDescent="0.3">
      <c r="B711" s="40" t="s">
        <v>1092</v>
      </c>
      <c r="C711" s="41" t="s">
        <v>1638</v>
      </c>
      <c r="D711" s="42">
        <v>9</v>
      </c>
      <c r="E711" s="36" t="s">
        <v>232</v>
      </c>
      <c r="F711" s="43" t="s">
        <v>1033</v>
      </c>
      <c r="G711" s="44" t="s">
        <v>2450</v>
      </c>
      <c r="H711" s="44" t="s">
        <v>220</v>
      </c>
      <c r="I711" s="45">
        <v>140940</v>
      </c>
      <c r="K711" s="40" t="s">
        <v>1089</v>
      </c>
      <c r="L711" s="41" t="s">
        <v>1567</v>
      </c>
      <c r="M711" s="35">
        <f t="shared" si="55"/>
        <v>6</v>
      </c>
      <c r="N711" s="46" t="str">
        <f t="shared" si="56"/>
        <v>1</v>
      </c>
      <c r="O711" s="46" t="str">
        <f t="shared" si="57"/>
        <v>A2</v>
      </c>
      <c r="P711" s="37" t="str">
        <f t="shared" si="58"/>
        <v xml:space="preserve"> </v>
      </c>
      <c r="Q711" s="37" t="str">
        <f t="shared" si="59"/>
        <v>SL</v>
      </c>
      <c r="R711" s="45">
        <v>89130</v>
      </c>
    </row>
    <row r="712" spans="2:18" x14ac:dyDescent="0.3">
      <c r="B712" s="40" t="s">
        <v>1093</v>
      </c>
      <c r="C712" s="41" t="s">
        <v>1662</v>
      </c>
      <c r="D712" s="42">
        <v>10</v>
      </c>
      <c r="E712" s="36" t="s">
        <v>232</v>
      </c>
      <c r="F712" s="43" t="s">
        <v>1033</v>
      </c>
      <c r="G712" s="44" t="s">
        <v>2450</v>
      </c>
      <c r="H712" s="44" t="s">
        <v>220</v>
      </c>
      <c r="I712" s="45">
        <v>127860</v>
      </c>
      <c r="K712" s="40" t="s">
        <v>1090</v>
      </c>
      <c r="L712" s="41" t="s">
        <v>1587</v>
      </c>
      <c r="M712" s="35">
        <f t="shared" si="55"/>
        <v>7</v>
      </c>
      <c r="N712" s="46" t="str">
        <f t="shared" si="56"/>
        <v>1</v>
      </c>
      <c r="O712" s="46" t="str">
        <f t="shared" si="57"/>
        <v>A2</v>
      </c>
      <c r="P712" s="37" t="str">
        <f t="shared" si="58"/>
        <v xml:space="preserve"> </v>
      </c>
      <c r="Q712" s="37" t="str">
        <f t="shared" si="59"/>
        <v>SL</v>
      </c>
      <c r="R712" s="45">
        <v>124990</v>
      </c>
    </row>
    <row r="713" spans="2:18" x14ac:dyDescent="0.3">
      <c r="B713" s="40" t="s">
        <v>1094</v>
      </c>
      <c r="C713" s="41" t="s">
        <v>1689</v>
      </c>
      <c r="D713" s="42">
        <v>12</v>
      </c>
      <c r="E713" s="36" t="s">
        <v>232</v>
      </c>
      <c r="F713" s="43" t="s">
        <v>1033</v>
      </c>
      <c r="G713" s="44" t="s">
        <v>2450</v>
      </c>
      <c r="H713" s="44" t="s">
        <v>220</v>
      </c>
      <c r="I713" s="45">
        <v>308290</v>
      </c>
      <c r="K713" s="40" t="s">
        <v>1091</v>
      </c>
      <c r="L713" s="41" t="s">
        <v>1612</v>
      </c>
      <c r="M713" s="35">
        <f t="shared" si="55"/>
        <v>8</v>
      </c>
      <c r="N713" s="46" t="str">
        <f t="shared" si="56"/>
        <v>1</v>
      </c>
      <c r="O713" s="46" t="str">
        <f t="shared" si="57"/>
        <v>A2</v>
      </c>
      <c r="P713" s="37" t="str">
        <f t="shared" si="58"/>
        <v xml:space="preserve"> </v>
      </c>
      <c r="Q713" s="37" t="str">
        <f t="shared" si="59"/>
        <v>SL</v>
      </c>
      <c r="R713" s="45">
        <v>131630</v>
      </c>
    </row>
    <row r="714" spans="2:18" x14ac:dyDescent="0.3">
      <c r="B714" s="40" t="s">
        <v>1095</v>
      </c>
      <c r="C714" s="41" t="s">
        <v>1712</v>
      </c>
      <c r="D714" s="42">
        <v>13</v>
      </c>
      <c r="E714" s="36" t="s">
        <v>232</v>
      </c>
      <c r="F714" s="43" t="s">
        <v>1033</v>
      </c>
      <c r="G714" s="44" t="s">
        <v>2450</v>
      </c>
      <c r="H714" s="44" t="s">
        <v>220</v>
      </c>
      <c r="I714" s="45">
        <v>144990</v>
      </c>
      <c r="K714" s="40" t="s">
        <v>1092</v>
      </c>
      <c r="L714" s="41" t="s">
        <v>1638</v>
      </c>
      <c r="M714" s="35">
        <f t="shared" si="55"/>
        <v>9</v>
      </c>
      <c r="N714" s="46" t="str">
        <f t="shared" si="56"/>
        <v>1</v>
      </c>
      <c r="O714" s="46" t="str">
        <f t="shared" si="57"/>
        <v>A2</v>
      </c>
      <c r="P714" s="37" t="str">
        <f t="shared" si="58"/>
        <v xml:space="preserve"> </v>
      </c>
      <c r="Q714" s="37" t="str">
        <f t="shared" si="59"/>
        <v>SL</v>
      </c>
      <c r="R714" s="45">
        <v>143760</v>
      </c>
    </row>
    <row r="715" spans="2:18" x14ac:dyDescent="0.3">
      <c r="B715" s="40" t="s">
        <v>1096</v>
      </c>
      <c r="C715" s="41" t="s">
        <v>1734</v>
      </c>
      <c r="D715" s="42">
        <v>14</v>
      </c>
      <c r="E715" s="36" t="s">
        <v>232</v>
      </c>
      <c r="F715" s="43" t="s">
        <v>1033</v>
      </c>
      <c r="G715" s="44" t="s">
        <v>2450</v>
      </c>
      <c r="H715" s="44" t="s">
        <v>220</v>
      </c>
      <c r="I715" s="45">
        <v>87320</v>
      </c>
      <c r="K715" s="40" t="s">
        <v>1093</v>
      </c>
      <c r="L715" s="41" t="s">
        <v>1662</v>
      </c>
      <c r="M715" s="35">
        <f t="shared" si="55"/>
        <v>10</v>
      </c>
      <c r="N715" s="46" t="str">
        <f t="shared" si="56"/>
        <v>1</v>
      </c>
      <c r="O715" s="46" t="str">
        <f t="shared" si="57"/>
        <v>A2</v>
      </c>
      <c r="P715" s="37" t="str">
        <f t="shared" si="58"/>
        <v xml:space="preserve"> </v>
      </c>
      <c r="Q715" s="37" t="str">
        <f t="shared" si="59"/>
        <v>SL</v>
      </c>
      <c r="R715" s="45">
        <v>130420</v>
      </c>
    </row>
    <row r="716" spans="2:18" x14ac:dyDescent="0.3">
      <c r="B716" s="40" t="s">
        <v>1097</v>
      </c>
      <c r="C716" s="41" t="s">
        <v>1753</v>
      </c>
      <c r="D716" s="42">
        <v>16</v>
      </c>
      <c r="E716" s="36" t="s">
        <v>232</v>
      </c>
      <c r="F716" s="43" t="s">
        <v>1033</v>
      </c>
      <c r="G716" s="44" t="s">
        <v>2450</v>
      </c>
      <c r="H716" s="44" t="s">
        <v>220</v>
      </c>
      <c r="I716" s="45">
        <v>64170</v>
      </c>
      <c r="K716" s="40" t="s">
        <v>1094</v>
      </c>
      <c r="L716" s="41" t="s">
        <v>1689</v>
      </c>
      <c r="M716" s="35">
        <f t="shared" si="55"/>
        <v>12</v>
      </c>
      <c r="N716" s="46" t="str">
        <f t="shared" si="56"/>
        <v>1</v>
      </c>
      <c r="O716" s="46" t="str">
        <f t="shared" si="57"/>
        <v>A2</v>
      </c>
      <c r="P716" s="37" t="str">
        <f t="shared" si="58"/>
        <v xml:space="preserve"> </v>
      </c>
      <c r="Q716" s="37" t="str">
        <f t="shared" si="59"/>
        <v>SL</v>
      </c>
      <c r="R716" s="45">
        <v>314460</v>
      </c>
    </row>
    <row r="717" spans="2:18" x14ac:dyDescent="0.3">
      <c r="B717" s="40" t="s">
        <v>1098</v>
      </c>
      <c r="C717" s="41" t="s">
        <v>1774</v>
      </c>
      <c r="D717" s="42">
        <v>17</v>
      </c>
      <c r="E717" s="36" t="s">
        <v>232</v>
      </c>
      <c r="F717" s="43" t="s">
        <v>1033</v>
      </c>
      <c r="G717" s="44" t="s">
        <v>2450</v>
      </c>
      <c r="H717" s="44" t="s">
        <v>220</v>
      </c>
      <c r="I717" s="45">
        <v>126300</v>
      </c>
      <c r="K717" s="40" t="s">
        <v>1095</v>
      </c>
      <c r="L717" s="41" t="s">
        <v>1712</v>
      </c>
      <c r="M717" s="35">
        <f t="shared" si="55"/>
        <v>13</v>
      </c>
      <c r="N717" s="46" t="str">
        <f t="shared" si="56"/>
        <v>1</v>
      </c>
      <c r="O717" s="46" t="str">
        <f t="shared" si="57"/>
        <v>A2</v>
      </c>
      <c r="P717" s="37" t="str">
        <f t="shared" si="58"/>
        <v xml:space="preserve"> </v>
      </c>
      <c r="Q717" s="37" t="str">
        <f t="shared" si="59"/>
        <v>SL</v>
      </c>
      <c r="R717" s="45">
        <v>147890</v>
      </c>
    </row>
    <row r="718" spans="2:18" x14ac:dyDescent="0.3">
      <c r="B718" s="40" t="s">
        <v>1099</v>
      </c>
      <c r="C718" s="41" t="s">
        <v>1796</v>
      </c>
      <c r="D718" s="42">
        <v>18</v>
      </c>
      <c r="E718" s="36" t="s">
        <v>232</v>
      </c>
      <c r="F718" s="43" t="s">
        <v>1033</v>
      </c>
      <c r="G718" s="44" t="s">
        <v>2450</v>
      </c>
      <c r="H718" s="44" t="s">
        <v>220</v>
      </c>
      <c r="I718" s="45">
        <v>719980</v>
      </c>
      <c r="K718" s="40" t="s">
        <v>1096</v>
      </c>
      <c r="L718" s="41" t="s">
        <v>1734</v>
      </c>
      <c r="M718" s="35">
        <f t="shared" si="55"/>
        <v>14</v>
      </c>
      <c r="N718" s="46" t="str">
        <f t="shared" si="56"/>
        <v>1</v>
      </c>
      <c r="O718" s="46" t="str">
        <f t="shared" si="57"/>
        <v>A2</v>
      </c>
      <c r="P718" s="37" t="str">
        <f t="shared" si="58"/>
        <v xml:space="preserve"> </v>
      </c>
      <c r="Q718" s="37" t="str">
        <f t="shared" si="59"/>
        <v>SL</v>
      </c>
      <c r="R718" s="45">
        <v>89070</v>
      </c>
    </row>
    <row r="719" spans="2:18" x14ac:dyDescent="0.3">
      <c r="B719" s="40" t="s">
        <v>1100</v>
      </c>
      <c r="C719" s="41" t="s">
        <v>255</v>
      </c>
      <c r="D719" s="42" t="s">
        <v>2450</v>
      </c>
      <c r="E719" s="36" t="s">
        <v>232</v>
      </c>
      <c r="F719" s="43" t="s">
        <v>233</v>
      </c>
      <c r="G719" s="44" t="s">
        <v>2450</v>
      </c>
      <c r="H719" s="44" t="s">
        <v>220</v>
      </c>
      <c r="I719" s="45">
        <v>36590</v>
      </c>
      <c r="K719" s="40" t="s">
        <v>1097</v>
      </c>
      <c r="L719" s="41" t="s">
        <v>1753</v>
      </c>
      <c r="M719" s="35">
        <f t="shared" si="55"/>
        <v>16</v>
      </c>
      <c r="N719" s="46" t="str">
        <f t="shared" si="56"/>
        <v>1</v>
      </c>
      <c r="O719" s="46" t="str">
        <f t="shared" si="57"/>
        <v>A2</v>
      </c>
      <c r="P719" s="37" t="str">
        <f t="shared" si="58"/>
        <v xml:space="preserve"> </v>
      </c>
      <c r="Q719" s="37" t="str">
        <f t="shared" si="59"/>
        <v>SL</v>
      </c>
      <c r="R719" s="45">
        <v>65450</v>
      </c>
    </row>
    <row r="720" spans="2:18" x14ac:dyDescent="0.3">
      <c r="B720" s="40" t="s">
        <v>1101</v>
      </c>
      <c r="C720" s="41" t="s">
        <v>260</v>
      </c>
      <c r="D720" s="42" t="s">
        <v>2450</v>
      </c>
      <c r="E720" s="36" t="s">
        <v>261</v>
      </c>
      <c r="F720" s="43" t="s">
        <v>219</v>
      </c>
      <c r="G720" s="44" t="s">
        <v>2450</v>
      </c>
      <c r="H720" s="44" t="s">
        <v>220</v>
      </c>
      <c r="I720" s="45">
        <v>250</v>
      </c>
      <c r="K720" s="40" t="s">
        <v>1098</v>
      </c>
      <c r="L720" s="41" t="s">
        <v>1774</v>
      </c>
      <c r="M720" s="35">
        <f t="shared" si="55"/>
        <v>17</v>
      </c>
      <c r="N720" s="46" t="str">
        <f t="shared" si="56"/>
        <v>1</v>
      </c>
      <c r="O720" s="46" t="str">
        <f t="shared" si="57"/>
        <v>A2</v>
      </c>
      <c r="P720" s="37" t="str">
        <f t="shared" si="58"/>
        <v xml:space="preserve"> </v>
      </c>
      <c r="Q720" s="37" t="str">
        <f t="shared" si="59"/>
        <v>SL</v>
      </c>
      <c r="R720" s="45">
        <v>128830</v>
      </c>
    </row>
    <row r="721" spans="2:18" x14ac:dyDescent="0.3">
      <c r="B721" s="40" t="s">
        <v>1102</v>
      </c>
      <c r="C721" s="41" t="s">
        <v>217</v>
      </c>
      <c r="D721" s="42" t="s">
        <v>2450</v>
      </c>
      <c r="E721" s="36" t="s">
        <v>218</v>
      </c>
      <c r="F721" s="43" t="s">
        <v>219</v>
      </c>
      <c r="G721" s="44" t="s">
        <v>2450</v>
      </c>
      <c r="H721" s="44" t="s">
        <v>220</v>
      </c>
      <c r="I721" s="45">
        <v>300</v>
      </c>
      <c r="K721" s="40" t="s">
        <v>1099</v>
      </c>
      <c r="L721" s="41" t="s">
        <v>1796</v>
      </c>
      <c r="M721" s="35">
        <f t="shared" si="55"/>
        <v>18</v>
      </c>
      <c r="N721" s="46" t="str">
        <f t="shared" si="56"/>
        <v>1</v>
      </c>
      <c r="O721" s="46" t="str">
        <f t="shared" si="57"/>
        <v>A2</v>
      </c>
      <c r="P721" s="37" t="str">
        <f t="shared" si="58"/>
        <v xml:space="preserve"> </v>
      </c>
      <c r="Q721" s="37" t="str">
        <f t="shared" si="59"/>
        <v>SL</v>
      </c>
      <c r="R721" s="45">
        <v>734380</v>
      </c>
    </row>
    <row r="722" spans="2:18" x14ac:dyDescent="0.3">
      <c r="B722" s="40" t="s">
        <v>1104</v>
      </c>
      <c r="C722" s="41" t="s">
        <v>222</v>
      </c>
      <c r="D722" s="42" t="s">
        <v>2450</v>
      </c>
      <c r="E722" s="36" t="s">
        <v>218</v>
      </c>
      <c r="F722" s="43" t="s">
        <v>219</v>
      </c>
      <c r="G722" s="44" t="s">
        <v>2450</v>
      </c>
      <c r="H722" s="44" t="s">
        <v>220</v>
      </c>
      <c r="I722" s="45">
        <v>1420</v>
      </c>
      <c r="K722" s="40" t="s">
        <v>1100</v>
      </c>
      <c r="L722" s="41" t="s">
        <v>255</v>
      </c>
      <c r="M722" s="35" t="str">
        <f t="shared" si="55"/>
        <v xml:space="preserve"> </v>
      </c>
      <c r="N722" s="46" t="str">
        <f t="shared" si="56"/>
        <v>1</v>
      </c>
      <c r="O722" s="46" t="str">
        <f t="shared" si="57"/>
        <v>G1</v>
      </c>
      <c r="P722" s="37" t="str">
        <f t="shared" si="58"/>
        <v xml:space="preserve"> </v>
      </c>
      <c r="Q722" s="37" t="str">
        <f t="shared" si="59"/>
        <v>SL</v>
      </c>
      <c r="R722" s="45">
        <v>37320</v>
      </c>
    </row>
    <row r="723" spans="2:18" x14ac:dyDescent="0.3">
      <c r="B723" s="40" t="s">
        <v>1105</v>
      </c>
      <c r="C723" s="41" t="s">
        <v>224</v>
      </c>
      <c r="D723" s="42" t="s">
        <v>2450</v>
      </c>
      <c r="E723" s="36" t="s">
        <v>218</v>
      </c>
      <c r="F723" s="43" t="s">
        <v>225</v>
      </c>
      <c r="G723" s="44" t="s">
        <v>2450</v>
      </c>
      <c r="H723" s="44" t="s">
        <v>220</v>
      </c>
      <c r="I723" s="45">
        <v>1600</v>
      </c>
      <c r="K723" s="40" t="s">
        <v>1101</v>
      </c>
      <c r="L723" s="41" t="s">
        <v>260</v>
      </c>
      <c r="M723" s="35" t="str">
        <f t="shared" si="55"/>
        <v xml:space="preserve"> </v>
      </c>
      <c r="N723" s="46" t="str">
        <f t="shared" si="56"/>
        <v>2</v>
      </c>
      <c r="O723" s="46" t="str">
        <f t="shared" si="57"/>
        <v>G3</v>
      </c>
      <c r="P723" s="37" t="str">
        <f t="shared" si="58"/>
        <v xml:space="preserve"> </v>
      </c>
      <c r="Q723" s="37" t="str">
        <f t="shared" si="59"/>
        <v>SL</v>
      </c>
      <c r="R723" s="45">
        <v>260</v>
      </c>
    </row>
    <row r="724" spans="2:18" x14ac:dyDescent="0.3">
      <c r="B724" s="40" t="s">
        <v>1106</v>
      </c>
      <c r="C724" s="41" t="s">
        <v>227</v>
      </c>
      <c r="D724" s="42" t="s">
        <v>2450</v>
      </c>
      <c r="E724" s="36" t="s">
        <v>218</v>
      </c>
      <c r="F724" s="43" t="s">
        <v>219</v>
      </c>
      <c r="G724" s="44" t="s">
        <v>2450</v>
      </c>
      <c r="H724" s="44" t="s">
        <v>220</v>
      </c>
      <c r="I724" s="45">
        <v>16710</v>
      </c>
      <c r="K724" s="40" t="s">
        <v>1102</v>
      </c>
      <c r="L724" s="41" t="s">
        <v>217</v>
      </c>
      <c r="M724" s="35" t="str">
        <f t="shared" si="55"/>
        <v xml:space="preserve"> </v>
      </c>
      <c r="N724" s="46" t="str">
        <f t="shared" si="56"/>
        <v>4</v>
      </c>
      <c r="O724" s="46" t="str">
        <f t="shared" si="57"/>
        <v>G3</v>
      </c>
      <c r="P724" s="37" t="str">
        <f t="shared" si="58"/>
        <v xml:space="preserve"> </v>
      </c>
      <c r="Q724" s="37" t="str">
        <f t="shared" si="59"/>
        <v>SL</v>
      </c>
      <c r="R724" s="45">
        <v>310</v>
      </c>
    </row>
    <row r="725" spans="2:18" x14ac:dyDescent="0.3">
      <c r="B725" s="40" t="s">
        <v>1107</v>
      </c>
      <c r="C725" s="41" t="s">
        <v>1108</v>
      </c>
      <c r="D725" s="42" t="s">
        <v>2450</v>
      </c>
      <c r="E725" s="36" t="s">
        <v>218</v>
      </c>
      <c r="F725" s="43" t="s">
        <v>219</v>
      </c>
      <c r="G725" s="44" t="s">
        <v>2450</v>
      </c>
      <c r="H725" s="44" t="s">
        <v>220</v>
      </c>
      <c r="I725" s="45">
        <v>12970</v>
      </c>
      <c r="K725" s="40" t="s">
        <v>1104</v>
      </c>
      <c r="L725" s="41" t="s">
        <v>222</v>
      </c>
      <c r="M725" s="35" t="str">
        <f t="shared" si="55"/>
        <v xml:space="preserve"> </v>
      </c>
      <c r="N725" s="46" t="str">
        <f t="shared" si="56"/>
        <v>4</v>
      </c>
      <c r="O725" s="46" t="str">
        <f t="shared" si="57"/>
        <v>G3</v>
      </c>
      <c r="P725" s="37" t="str">
        <f t="shared" si="58"/>
        <v xml:space="preserve"> </v>
      </c>
      <c r="Q725" s="37" t="str">
        <f t="shared" si="59"/>
        <v>SL</v>
      </c>
      <c r="R725" s="45">
        <v>1450</v>
      </c>
    </row>
    <row r="726" spans="2:18" x14ac:dyDescent="0.3">
      <c r="B726" s="40" t="s">
        <v>1109</v>
      </c>
      <c r="C726" s="41" t="s">
        <v>1822</v>
      </c>
      <c r="D726" s="42">
        <v>18</v>
      </c>
      <c r="E726" s="36" t="s">
        <v>232</v>
      </c>
      <c r="F726" s="43" t="s">
        <v>348</v>
      </c>
      <c r="G726" s="44" t="s">
        <v>2450</v>
      </c>
      <c r="H726" s="44" t="s">
        <v>220</v>
      </c>
      <c r="I726" s="45">
        <v>53730</v>
      </c>
      <c r="K726" s="40" t="s">
        <v>1105</v>
      </c>
      <c r="L726" s="41" t="s">
        <v>224</v>
      </c>
      <c r="M726" s="35" t="str">
        <f t="shared" si="55"/>
        <v xml:space="preserve"> </v>
      </c>
      <c r="N726" s="46" t="str">
        <f t="shared" si="56"/>
        <v>4</v>
      </c>
      <c r="O726" s="46" t="str">
        <f t="shared" si="57"/>
        <v>E4</v>
      </c>
      <c r="P726" s="37" t="str">
        <f t="shared" si="58"/>
        <v xml:space="preserve"> </v>
      </c>
      <c r="Q726" s="37" t="str">
        <f t="shared" si="59"/>
        <v>SL</v>
      </c>
      <c r="R726" s="45">
        <v>1630</v>
      </c>
    </row>
    <row r="727" spans="2:18" x14ac:dyDescent="0.3">
      <c r="B727" s="40" t="s">
        <v>1110</v>
      </c>
      <c r="C727" s="41" t="s">
        <v>1111</v>
      </c>
      <c r="D727" s="42" t="s">
        <v>2450</v>
      </c>
      <c r="E727" s="36" t="s">
        <v>232</v>
      </c>
      <c r="F727" s="43" t="s">
        <v>233</v>
      </c>
      <c r="G727" s="44" t="s">
        <v>2450</v>
      </c>
      <c r="H727" s="44" t="s">
        <v>220</v>
      </c>
      <c r="I727" s="45">
        <v>63300</v>
      </c>
      <c r="K727" s="40" t="s">
        <v>1106</v>
      </c>
      <c r="L727" s="41" t="s">
        <v>227</v>
      </c>
      <c r="M727" s="35" t="str">
        <f t="shared" si="55"/>
        <v xml:space="preserve"> </v>
      </c>
      <c r="N727" s="46" t="str">
        <f t="shared" si="56"/>
        <v>4</v>
      </c>
      <c r="O727" s="46" t="str">
        <f t="shared" si="57"/>
        <v>G3</v>
      </c>
      <c r="P727" s="37" t="str">
        <f t="shared" si="58"/>
        <v xml:space="preserve"> </v>
      </c>
      <c r="Q727" s="37" t="str">
        <f t="shared" si="59"/>
        <v>SL</v>
      </c>
      <c r="R727" s="45">
        <v>17040</v>
      </c>
    </row>
    <row r="728" spans="2:18" x14ac:dyDescent="0.3">
      <c r="B728" s="40" t="s">
        <v>1112</v>
      </c>
      <c r="C728" s="41" t="s">
        <v>1113</v>
      </c>
      <c r="D728" s="42" t="s">
        <v>2450</v>
      </c>
      <c r="E728" s="36" t="s">
        <v>232</v>
      </c>
      <c r="F728" s="43" t="s">
        <v>233</v>
      </c>
      <c r="G728" s="44" t="s">
        <v>2450</v>
      </c>
      <c r="H728" s="44" t="s">
        <v>220</v>
      </c>
      <c r="I728" s="45">
        <v>117430</v>
      </c>
      <c r="K728" s="40" t="s">
        <v>1107</v>
      </c>
      <c r="L728" s="41" t="s">
        <v>1108</v>
      </c>
      <c r="M728" s="35" t="str">
        <f t="shared" si="55"/>
        <v xml:space="preserve"> </v>
      </c>
      <c r="N728" s="46" t="str">
        <f t="shared" si="56"/>
        <v>4</v>
      </c>
      <c r="O728" s="46" t="str">
        <f t="shared" si="57"/>
        <v>G3</v>
      </c>
      <c r="P728" s="37" t="str">
        <f t="shared" si="58"/>
        <v xml:space="preserve"> </v>
      </c>
      <c r="Q728" s="37" t="str">
        <f t="shared" si="59"/>
        <v>SL</v>
      </c>
      <c r="R728" s="45">
        <v>13230</v>
      </c>
    </row>
    <row r="729" spans="2:18" x14ac:dyDescent="0.3">
      <c r="B729" s="40" t="s">
        <v>1114</v>
      </c>
      <c r="C729" s="41" t="s">
        <v>1473</v>
      </c>
      <c r="D729" s="42">
        <v>1</v>
      </c>
      <c r="E729" s="36" t="s">
        <v>232</v>
      </c>
      <c r="F729" s="43" t="s">
        <v>348</v>
      </c>
      <c r="G729" s="44" t="s">
        <v>2450</v>
      </c>
      <c r="H729" s="44" t="s">
        <v>220</v>
      </c>
      <c r="I729" s="45">
        <v>72590</v>
      </c>
      <c r="K729" s="40" t="s">
        <v>1109</v>
      </c>
      <c r="L729" s="41" t="s">
        <v>1822</v>
      </c>
      <c r="M729" s="35">
        <f t="shared" si="55"/>
        <v>18</v>
      </c>
      <c r="N729" s="46" t="str">
        <f t="shared" si="56"/>
        <v>1</v>
      </c>
      <c r="O729" s="46" t="str">
        <f t="shared" si="57"/>
        <v>C1</v>
      </c>
      <c r="P729" s="37" t="str">
        <f t="shared" si="58"/>
        <v xml:space="preserve"> </v>
      </c>
      <c r="Q729" s="37" t="str">
        <f t="shared" si="59"/>
        <v>SL</v>
      </c>
      <c r="R729" s="45">
        <v>54800</v>
      </c>
    </row>
    <row r="730" spans="2:18" x14ac:dyDescent="0.3">
      <c r="B730" s="40" t="s">
        <v>1115</v>
      </c>
      <c r="C730" s="41" t="s">
        <v>1495</v>
      </c>
      <c r="D730" s="42">
        <v>2</v>
      </c>
      <c r="E730" s="36" t="s">
        <v>232</v>
      </c>
      <c r="F730" s="43" t="s">
        <v>348</v>
      </c>
      <c r="G730" s="44" t="s">
        <v>2450</v>
      </c>
      <c r="H730" s="44" t="s">
        <v>220</v>
      </c>
      <c r="I730" s="45">
        <v>76020</v>
      </c>
      <c r="K730" s="40" t="s">
        <v>1110</v>
      </c>
      <c r="L730" s="41" t="s">
        <v>1111</v>
      </c>
      <c r="M730" s="35" t="str">
        <f t="shared" si="55"/>
        <v xml:space="preserve"> </v>
      </c>
      <c r="N730" s="46" t="str">
        <f t="shared" si="56"/>
        <v>1</v>
      </c>
      <c r="O730" s="46" t="str">
        <f t="shared" si="57"/>
        <v>G1</v>
      </c>
      <c r="P730" s="37" t="str">
        <f t="shared" si="58"/>
        <v xml:space="preserve"> </v>
      </c>
      <c r="Q730" s="37" t="str">
        <f t="shared" si="59"/>
        <v>SL</v>
      </c>
      <c r="R730" s="45">
        <v>64570</v>
      </c>
    </row>
    <row r="731" spans="2:18" x14ac:dyDescent="0.3">
      <c r="B731" s="40" t="s">
        <v>1116</v>
      </c>
      <c r="C731" s="41" t="s">
        <v>1541</v>
      </c>
      <c r="D731" s="42">
        <v>4</v>
      </c>
      <c r="E731" s="36" t="s">
        <v>232</v>
      </c>
      <c r="F731" s="43" t="s">
        <v>348</v>
      </c>
      <c r="G731" s="44" t="s">
        <v>2450</v>
      </c>
      <c r="H731" s="44" t="s">
        <v>220</v>
      </c>
      <c r="I731" s="45">
        <v>82860</v>
      </c>
      <c r="K731" s="40" t="s">
        <v>1112</v>
      </c>
      <c r="L731" s="41" t="s">
        <v>1113</v>
      </c>
      <c r="M731" s="35" t="str">
        <f t="shared" si="55"/>
        <v xml:space="preserve"> </v>
      </c>
      <c r="N731" s="46" t="str">
        <f t="shared" si="56"/>
        <v>1</v>
      </c>
      <c r="O731" s="46" t="str">
        <f t="shared" si="57"/>
        <v>G1</v>
      </c>
      <c r="P731" s="37" t="str">
        <f t="shared" si="58"/>
        <v xml:space="preserve"> </v>
      </c>
      <c r="Q731" s="37" t="str">
        <f t="shared" si="59"/>
        <v>SL</v>
      </c>
      <c r="R731" s="45">
        <v>119780</v>
      </c>
    </row>
    <row r="732" spans="2:18" x14ac:dyDescent="0.3">
      <c r="B732" s="40" t="s">
        <v>1117</v>
      </c>
      <c r="C732" s="41" t="s">
        <v>1562</v>
      </c>
      <c r="D732" s="42">
        <v>5</v>
      </c>
      <c r="E732" s="36" t="s">
        <v>232</v>
      </c>
      <c r="F732" s="43" t="s">
        <v>348</v>
      </c>
      <c r="G732" s="44" t="s">
        <v>2450</v>
      </c>
      <c r="H732" s="44" t="s">
        <v>220</v>
      </c>
      <c r="I732" s="45">
        <v>46980</v>
      </c>
      <c r="K732" s="40" t="s">
        <v>1114</v>
      </c>
      <c r="L732" s="41" t="s">
        <v>1473</v>
      </c>
      <c r="M732" s="35">
        <f t="shared" si="55"/>
        <v>1</v>
      </c>
      <c r="N732" s="46" t="str">
        <f t="shared" si="56"/>
        <v>1</v>
      </c>
      <c r="O732" s="46" t="str">
        <f t="shared" si="57"/>
        <v>C1</v>
      </c>
      <c r="P732" s="37" t="str">
        <f t="shared" si="58"/>
        <v xml:space="preserve"> </v>
      </c>
      <c r="Q732" s="37" t="str">
        <f t="shared" si="59"/>
        <v>SL</v>
      </c>
      <c r="R732" s="45">
        <v>74040</v>
      </c>
    </row>
    <row r="733" spans="2:18" x14ac:dyDescent="0.3">
      <c r="B733" s="40" t="s">
        <v>1118</v>
      </c>
      <c r="C733" s="41" t="s">
        <v>1582</v>
      </c>
      <c r="D733" s="42">
        <v>6</v>
      </c>
      <c r="E733" s="36" t="s">
        <v>232</v>
      </c>
      <c r="F733" s="43" t="s">
        <v>348</v>
      </c>
      <c r="G733" s="44" t="s">
        <v>2450</v>
      </c>
      <c r="H733" s="44" t="s">
        <v>220</v>
      </c>
      <c r="I733" s="45">
        <v>66470</v>
      </c>
      <c r="K733" s="40" t="s">
        <v>1115</v>
      </c>
      <c r="L733" s="41" t="s">
        <v>1495</v>
      </c>
      <c r="M733" s="35">
        <f t="shared" si="55"/>
        <v>2</v>
      </c>
      <c r="N733" s="46" t="str">
        <f t="shared" si="56"/>
        <v>1</v>
      </c>
      <c r="O733" s="46" t="str">
        <f t="shared" si="57"/>
        <v>C1</v>
      </c>
      <c r="P733" s="37" t="str">
        <f t="shared" si="58"/>
        <v xml:space="preserve"> </v>
      </c>
      <c r="Q733" s="37" t="str">
        <f t="shared" si="59"/>
        <v>SL</v>
      </c>
      <c r="R733" s="45">
        <v>77540</v>
      </c>
    </row>
    <row r="734" spans="2:18" x14ac:dyDescent="0.3">
      <c r="B734" s="40" t="s">
        <v>1119</v>
      </c>
      <c r="C734" s="41" t="s">
        <v>1607</v>
      </c>
      <c r="D734" s="42">
        <v>7</v>
      </c>
      <c r="E734" s="36" t="s">
        <v>232</v>
      </c>
      <c r="F734" s="43" t="s">
        <v>348</v>
      </c>
      <c r="G734" s="44" t="s">
        <v>2450</v>
      </c>
      <c r="H734" s="44" t="s">
        <v>220</v>
      </c>
      <c r="I734" s="45">
        <v>78300</v>
      </c>
      <c r="K734" s="40" t="s">
        <v>1116</v>
      </c>
      <c r="L734" s="41" t="s">
        <v>1541</v>
      </c>
      <c r="M734" s="35">
        <f t="shared" si="55"/>
        <v>4</v>
      </c>
      <c r="N734" s="46" t="str">
        <f t="shared" si="56"/>
        <v>1</v>
      </c>
      <c r="O734" s="46" t="str">
        <f t="shared" si="57"/>
        <v>C1</v>
      </c>
      <c r="P734" s="37" t="str">
        <f t="shared" si="58"/>
        <v xml:space="preserve"> </v>
      </c>
      <c r="Q734" s="37" t="str">
        <f t="shared" si="59"/>
        <v>SL</v>
      </c>
      <c r="R734" s="45">
        <v>84520</v>
      </c>
    </row>
    <row r="735" spans="2:18" x14ac:dyDescent="0.3">
      <c r="B735" s="40" t="s">
        <v>1120</v>
      </c>
      <c r="C735" s="41" t="s">
        <v>1633</v>
      </c>
      <c r="D735" s="42">
        <v>8</v>
      </c>
      <c r="E735" s="36" t="s">
        <v>232</v>
      </c>
      <c r="F735" s="43" t="s">
        <v>348</v>
      </c>
      <c r="G735" s="44" t="s">
        <v>2450</v>
      </c>
      <c r="H735" s="44" t="s">
        <v>220</v>
      </c>
      <c r="I735" s="45">
        <v>78300</v>
      </c>
      <c r="K735" s="40" t="s">
        <v>1117</v>
      </c>
      <c r="L735" s="41" t="s">
        <v>1562</v>
      </c>
      <c r="M735" s="35">
        <f t="shared" si="55"/>
        <v>5</v>
      </c>
      <c r="N735" s="46" t="str">
        <f t="shared" si="56"/>
        <v>1</v>
      </c>
      <c r="O735" s="46" t="str">
        <f t="shared" si="57"/>
        <v>C1</v>
      </c>
      <c r="P735" s="37" t="str">
        <f t="shared" si="58"/>
        <v xml:space="preserve"> </v>
      </c>
      <c r="Q735" s="37" t="str">
        <f t="shared" si="59"/>
        <v>SL</v>
      </c>
      <c r="R735" s="45">
        <v>47920</v>
      </c>
    </row>
    <row r="736" spans="2:18" x14ac:dyDescent="0.3">
      <c r="B736" s="40" t="s">
        <v>1121</v>
      </c>
      <c r="C736" s="41" t="s">
        <v>1656</v>
      </c>
      <c r="D736" s="42">
        <v>9</v>
      </c>
      <c r="E736" s="36" t="s">
        <v>232</v>
      </c>
      <c r="F736" s="43" t="s">
        <v>348</v>
      </c>
      <c r="G736" s="44" t="s">
        <v>2450</v>
      </c>
      <c r="H736" s="44" t="s">
        <v>220</v>
      </c>
      <c r="I736" s="45">
        <v>81320</v>
      </c>
      <c r="K736" s="40" t="s">
        <v>1118</v>
      </c>
      <c r="L736" s="41" t="s">
        <v>1582</v>
      </c>
      <c r="M736" s="35">
        <f t="shared" ref="M736:M799" si="60">IFERROR(VLOOKUP($K736,$B$5:$H$1222,3,FALSE),"NO MATCH")</f>
        <v>6</v>
      </c>
      <c r="N736" s="46" t="str">
        <f t="shared" ref="N736:N799" si="61">IFERROR(VLOOKUP($K736,$B$5:$H$1222,4,FALSE),"NO MATCH")</f>
        <v>1</v>
      </c>
      <c r="O736" s="46" t="str">
        <f t="shared" ref="O736:O799" si="62">IFERROR(VLOOKUP($K736,$B$5:$H$1222,5,FALSE),"NO MATCH")</f>
        <v>C1</v>
      </c>
      <c r="P736" s="37" t="str">
        <f t="shared" ref="P736:P799" si="63">IFERROR(VLOOKUP($K736,$B$5:$H$1222,6,FALSE),"NO MATCH")</f>
        <v xml:space="preserve"> </v>
      </c>
      <c r="Q736" s="37" t="str">
        <f t="shared" ref="Q736:Q799" si="64">IFERROR(VLOOKUP($K736,$B$5:$H$1222,7,FALSE),"NO MATCH")</f>
        <v>SL</v>
      </c>
      <c r="R736" s="45">
        <v>67800</v>
      </c>
    </row>
    <row r="737" spans="2:18" x14ac:dyDescent="0.3">
      <c r="B737" s="40" t="s">
        <v>1122</v>
      </c>
      <c r="C737" s="41" t="s">
        <v>1682</v>
      </c>
      <c r="D737" s="42">
        <v>10</v>
      </c>
      <c r="E737" s="36" t="s">
        <v>232</v>
      </c>
      <c r="F737" s="43" t="s">
        <v>348</v>
      </c>
      <c r="G737" s="44" t="s">
        <v>2450</v>
      </c>
      <c r="H737" s="44" t="s">
        <v>220</v>
      </c>
      <c r="I737" s="45">
        <v>66790</v>
      </c>
      <c r="K737" s="40" t="s">
        <v>1119</v>
      </c>
      <c r="L737" s="41" t="s">
        <v>1607</v>
      </c>
      <c r="M737" s="35">
        <f t="shared" si="60"/>
        <v>7</v>
      </c>
      <c r="N737" s="46" t="str">
        <f t="shared" si="61"/>
        <v>1</v>
      </c>
      <c r="O737" s="46" t="str">
        <f t="shared" si="62"/>
        <v>C1</v>
      </c>
      <c r="P737" s="37" t="str">
        <f t="shared" si="63"/>
        <v xml:space="preserve"> </v>
      </c>
      <c r="Q737" s="37" t="str">
        <f t="shared" si="64"/>
        <v>SL</v>
      </c>
      <c r="R737" s="45">
        <v>79870</v>
      </c>
    </row>
    <row r="738" spans="2:18" x14ac:dyDescent="0.3">
      <c r="B738" s="40" t="s">
        <v>1123</v>
      </c>
      <c r="C738" s="41" t="s">
        <v>1706</v>
      </c>
      <c r="D738" s="42">
        <v>12</v>
      </c>
      <c r="E738" s="36" t="s">
        <v>232</v>
      </c>
      <c r="F738" s="43" t="s">
        <v>348</v>
      </c>
      <c r="G738" s="44" t="s">
        <v>2450</v>
      </c>
      <c r="H738" s="44" t="s">
        <v>220</v>
      </c>
      <c r="I738" s="45">
        <v>80200</v>
      </c>
      <c r="K738" s="40" t="s">
        <v>1120</v>
      </c>
      <c r="L738" s="41" t="s">
        <v>1633</v>
      </c>
      <c r="M738" s="35">
        <f t="shared" si="60"/>
        <v>8</v>
      </c>
      <c r="N738" s="46" t="str">
        <f t="shared" si="61"/>
        <v>1</v>
      </c>
      <c r="O738" s="46" t="str">
        <f t="shared" si="62"/>
        <v>C1</v>
      </c>
      <c r="P738" s="37" t="str">
        <f t="shared" si="63"/>
        <v xml:space="preserve"> </v>
      </c>
      <c r="Q738" s="37" t="str">
        <f t="shared" si="64"/>
        <v>SL</v>
      </c>
      <c r="R738" s="45">
        <v>79870</v>
      </c>
    </row>
    <row r="739" spans="2:18" x14ac:dyDescent="0.3">
      <c r="B739" s="40" t="s">
        <v>1124</v>
      </c>
      <c r="C739" s="41" t="s">
        <v>1727</v>
      </c>
      <c r="D739" s="42">
        <v>13</v>
      </c>
      <c r="E739" s="36" t="s">
        <v>232</v>
      </c>
      <c r="F739" s="43" t="s">
        <v>348</v>
      </c>
      <c r="G739" s="44" t="s">
        <v>2450</v>
      </c>
      <c r="H739" s="44" t="s">
        <v>220</v>
      </c>
      <c r="I739" s="45">
        <v>80760</v>
      </c>
      <c r="K739" s="40" t="s">
        <v>1121</v>
      </c>
      <c r="L739" s="41" t="s">
        <v>1656</v>
      </c>
      <c r="M739" s="35">
        <f t="shared" si="60"/>
        <v>9</v>
      </c>
      <c r="N739" s="46" t="str">
        <f t="shared" si="61"/>
        <v>1</v>
      </c>
      <c r="O739" s="46" t="str">
        <f t="shared" si="62"/>
        <v>C1</v>
      </c>
      <c r="P739" s="37" t="str">
        <f t="shared" si="63"/>
        <v xml:space="preserve"> </v>
      </c>
      <c r="Q739" s="37" t="str">
        <f t="shared" si="64"/>
        <v>SL</v>
      </c>
      <c r="R739" s="45">
        <v>82950</v>
      </c>
    </row>
    <row r="740" spans="2:18" x14ac:dyDescent="0.3">
      <c r="B740" s="40" t="s">
        <v>1125</v>
      </c>
      <c r="C740" s="41" t="s">
        <v>1748</v>
      </c>
      <c r="D740" s="42">
        <v>14</v>
      </c>
      <c r="E740" s="36" t="s">
        <v>232</v>
      </c>
      <c r="F740" s="43" t="s">
        <v>348</v>
      </c>
      <c r="G740" s="44" t="s">
        <v>2450</v>
      </c>
      <c r="H740" s="44" t="s">
        <v>220</v>
      </c>
      <c r="I740" s="45">
        <v>79300</v>
      </c>
      <c r="K740" s="40" t="s">
        <v>1122</v>
      </c>
      <c r="L740" s="41" t="s">
        <v>1682</v>
      </c>
      <c r="M740" s="35">
        <f t="shared" si="60"/>
        <v>10</v>
      </c>
      <c r="N740" s="46" t="str">
        <f t="shared" si="61"/>
        <v>1</v>
      </c>
      <c r="O740" s="46" t="str">
        <f t="shared" si="62"/>
        <v>C1</v>
      </c>
      <c r="P740" s="37" t="str">
        <f t="shared" si="63"/>
        <v xml:space="preserve"> </v>
      </c>
      <c r="Q740" s="37" t="str">
        <f t="shared" si="64"/>
        <v>SL</v>
      </c>
      <c r="R740" s="45">
        <v>68130</v>
      </c>
    </row>
    <row r="741" spans="2:18" x14ac:dyDescent="0.3">
      <c r="B741" s="40" t="s">
        <v>1126</v>
      </c>
      <c r="C741" s="41" t="s">
        <v>1770</v>
      </c>
      <c r="D741" s="42">
        <v>16</v>
      </c>
      <c r="E741" s="36" t="s">
        <v>232</v>
      </c>
      <c r="F741" s="43" t="s">
        <v>348</v>
      </c>
      <c r="G741" s="44" t="s">
        <v>2450</v>
      </c>
      <c r="H741" s="44" t="s">
        <v>220</v>
      </c>
      <c r="I741" s="45">
        <v>80760</v>
      </c>
      <c r="K741" s="40" t="s">
        <v>1123</v>
      </c>
      <c r="L741" s="41" t="s">
        <v>1706</v>
      </c>
      <c r="M741" s="35">
        <f t="shared" si="60"/>
        <v>12</v>
      </c>
      <c r="N741" s="46" t="str">
        <f t="shared" si="61"/>
        <v>1</v>
      </c>
      <c r="O741" s="46" t="str">
        <f t="shared" si="62"/>
        <v>C1</v>
      </c>
      <c r="P741" s="37" t="str">
        <f t="shared" si="63"/>
        <v xml:space="preserve"> </v>
      </c>
      <c r="Q741" s="37" t="str">
        <f t="shared" si="64"/>
        <v>SL</v>
      </c>
      <c r="R741" s="45">
        <v>81800</v>
      </c>
    </row>
    <row r="742" spans="2:18" x14ac:dyDescent="0.3">
      <c r="B742" s="40" t="s">
        <v>1127</v>
      </c>
      <c r="C742" s="41" t="s">
        <v>1823</v>
      </c>
      <c r="D742" s="42">
        <v>18</v>
      </c>
      <c r="E742" s="36" t="s">
        <v>232</v>
      </c>
      <c r="F742" s="43" t="s">
        <v>348</v>
      </c>
      <c r="G742" s="44" t="s">
        <v>2450</v>
      </c>
      <c r="H742" s="44" t="s">
        <v>220</v>
      </c>
      <c r="I742" s="45">
        <v>226550</v>
      </c>
      <c r="K742" s="40" t="s">
        <v>1124</v>
      </c>
      <c r="L742" s="41" t="s">
        <v>1727</v>
      </c>
      <c r="M742" s="35">
        <f t="shared" si="60"/>
        <v>13</v>
      </c>
      <c r="N742" s="46" t="str">
        <f t="shared" si="61"/>
        <v>1</v>
      </c>
      <c r="O742" s="46" t="str">
        <f t="shared" si="62"/>
        <v>C1</v>
      </c>
      <c r="P742" s="37" t="str">
        <f t="shared" si="63"/>
        <v xml:space="preserve"> </v>
      </c>
      <c r="Q742" s="37" t="str">
        <f t="shared" si="64"/>
        <v>SL</v>
      </c>
      <c r="R742" s="45">
        <v>82380</v>
      </c>
    </row>
    <row r="743" spans="2:18" x14ac:dyDescent="0.3">
      <c r="B743" s="40" t="s">
        <v>1128</v>
      </c>
      <c r="C743" s="41" t="s">
        <v>1129</v>
      </c>
      <c r="D743" s="42" t="s">
        <v>2450</v>
      </c>
      <c r="E743" s="36" t="s">
        <v>232</v>
      </c>
      <c r="F743" s="43" t="s">
        <v>233</v>
      </c>
      <c r="G743" s="44" t="s">
        <v>2450</v>
      </c>
      <c r="H743" s="44" t="s">
        <v>220</v>
      </c>
      <c r="I743" s="45">
        <v>104540</v>
      </c>
      <c r="K743" s="40" t="s">
        <v>1125</v>
      </c>
      <c r="L743" s="41" t="s">
        <v>1748</v>
      </c>
      <c r="M743" s="35">
        <f t="shared" si="60"/>
        <v>14</v>
      </c>
      <c r="N743" s="46" t="str">
        <f t="shared" si="61"/>
        <v>1</v>
      </c>
      <c r="O743" s="46" t="str">
        <f t="shared" si="62"/>
        <v>C1</v>
      </c>
      <c r="P743" s="37" t="str">
        <f t="shared" si="63"/>
        <v xml:space="preserve"> </v>
      </c>
      <c r="Q743" s="37" t="str">
        <f t="shared" si="64"/>
        <v>SL</v>
      </c>
      <c r="R743" s="45">
        <v>80890</v>
      </c>
    </row>
    <row r="744" spans="2:18" x14ac:dyDescent="0.3">
      <c r="B744" s="40" t="s">
        <v>1130</v>
      </c>
      <c r="C744" s="41" t="s">
        <v>235</v>
      </c>
      <c r="D744" s="42" t="s">
        <v>2450</v>
      </c>
      <c r="E744" s="36" t="s">
        <v>232</v>
      </c>
      <c r="F744" s="43" t="s">
        <v>233</v>
      </c>
      <c r="G744" s="44" t="s">
        <v>2450</v>
      </c>
      <c r="H744" s="44" t="s">
        <v>220</v>
      </c>
      <c r="I744" s="45">
        <v>4800</v>
      </c>
      <c r="K744" s="40" t="s">
        <v>1126</v>
      </c>
      <c r="L744" s="41" t="s">
        <v>1770</v>
      </c>
      <c r="M744" s="35">
        <f t="shared" si="60"/>
        <v>16</v>
      </c>
      <c r="N744" s="46" t="str">
        <f t="shared" si="61"/>
        <v>1</v>
      </c>
      <c r="O744" s="46" t="str">
        <f t="shared" si="62"/>
        <v>C1</v>
      </c>
      <c r="P744" s="37" t="str">
        <f t="shared" si="63"/>
        <v xml:space="preserve"> </v>
      </c>
      <c r="Q744" s="37" t="str">
        <f t="shared" si="64"/>
        <v>SL</v>
      </c>
      <c r="R744" s="45">
        <v>82380</v>
      </c>
    </row>
    <row r="745" spans="2:18" x14ac:dyDescent="0.3">
      <c r="B745" s="40" t="s">
        <v>1131</v>
      </c>
      <c r="C745" s="41" t="s">
        <v>237</v>
      </c>
      <c r="D745" s="42" t="s">
        <v>2450</v>
      </c>
      <c r="E745" s="36" t="s">
        <v>232</v>
      </c>
      <c r="F745" s="43" t="s">
        <v>233</v>
      </c>
      <c r="G745" s="44" t="s">
        <v>2450</v>
      </c>
      <c r="H745" s="44" t="s">
        <v>220</v>
      </c>
      <c r="I745" s="45">
        <v>2400</v>
      </c>
      <c r="K745" s="40" t="s">
        <v>1127</v>
      </c>
      <c r="L745" s="41" t="s">
        <v>1823</v>
      </c>
      <c r="M745" s="35">
        <f t="shared" si="60"/>
        <v>18</v>
      </c>
      <c r="N745" s="46" t="str">
        <f t="shared" si="61"/>
        <v>1</v>
      </c>
      <c r="O745" s="46" t="str">
        <f t="shared" si="62"/>
        <v>C1</v>
      </c>
      <c r="P745" s="37" t="str">
        <f t="shared" si="63"/>
        <v xml:space="preserve"> </v>
      </c>
      <c r="Q745" s="37" t="str">
        <f t="shared" si="64"/>
        <v>SL</v>
      </c>
      <c r="R745" s="45">
        <v>231080</v>
      </c>
    </row>
    <row r="746" spans="2:18" x14ac:dyDescent="0.3">
      <c r="B746" s="40" t="s">
        <v>1132</v>
      </c>
      <c r="C746" s="41" t="s">
        <v>239</v>
      </c>
      <c r="D746" s="42" t="s">
        <v>2450</v>
      </c>
      <c r="E746" s="36" t="s">
        <v>232</v>
      </c>
      <c r="F746" s="43" t="s">
        <v>233</v>
      </c>
      <c r="G746" s="44" t="s">
        <v>2450</v>
      </c>
      <c r="H746" s="44" t="s">
        <v>220</v>
      </c>
      <c r="I746" s="45">
        <v>33630</v>
      </c>
      <c r="K746" s="40" t="s">
        <v>1128</v>
      </c>
      <c r="L746" s="41" t="s">
        <v>1129</v>
      </c>
      <c r="M746" s="35" t="str">
        <f t="shared" si="60"/>
        <v xml:space="preserve"> </v>
      </c>
      <c r="N746" s="46" t="str">
        <f t="shared" si="61"/>
        <v>1</v>
      </c>
      <c r="O746" s="46" t="str">
        <f t="shared" si="62"/>
        <v>G1</v>
      </c>
      <c r="P746" s="37" t="str">
        <f t="shared" si="63"/>
        <v xml:space="preserve"> </v>
      </c>
      <c r="Q746" s="37" t="str">
        <f t="shared" si="64"/>
        <v>SL</v>
      </c>
      <c r="R746" s="45">
        <v>106630</v>
      </c>
    </row>
    <row r="747" spans="2:18" x14ac:dyDescent="0.3">
      <c r="B747" s="40" t="s">
        <v>1133</v>
      </c>
      <c r="C747" s="41" t="s">
        <v>260</v>
      </c>
      <c r="D747" s="42" t="s">
        <v>2450</v>
      </c>
      <c r="E747" s="36" t="s">
        <v>261</v>
      </c>
      <c r="F747" s="43" t="s">
        <v>219</v>
      </c>
      <c r="G747" s="44" t="s">
        <v>2450</v>
      </c>
      <c r="H747" s="44" t="s">
        <v>220</v>
      </c>
      <c r="I747" s="45">
        <v>1100</v>
      </c>
      <c r="K747" s="40" t="s">
        <v>2061</v>
      </c>
      <c r="L747" s="41" t="s">
        <v>239</v>
      </c>
      <c r="M747" s="35" t="str">
        <f t="shared" si="60"/>
        <v>NO MATCH</v>
      </c>
      <c r="N747" s="46" t="str">
        <f t="shared" si="61"/>
        <v>NO MATCH</v>
      </c>
      <c r="O747" s="46" t="str">
        <f t="shared" si="62"/>
        <v>NO MATCH</v>
      </c>
      <c r="P747" s="37" t="str">
        <f t="shared" si="63"/>
        <v>NO MATCH</v>
      </c>
      <c r="Q747" s="37" t="str">
        <f t="shared" si="64"/>
        <v>NO MATCH</v>
      </c>
      <c r="R747" s="45">
        <v>5000</v>
      </c>
    </row>
    <row r="748" spans="2:18" x14ac:dyDescent="0.3">
      <c r="B748" s="40" t="s">
        <v>1134</v>
      </c>
      <c r="C748" s="41" t="s">
        <v>217</v>
      </c>
      <c r="D748" s="42" t="s">
        <v>2450</v>
      </c>
      <c r="E748" s="36" t="s">
        <v>218</v>
      </c>
      <c r="F748" s="43" t="s">
        <v>219</v>
      </c>
      <c r="G748" s="44" t="s">
        <v>2450</v>
      </c>
      <c r="H748" s="44" t="s">
        <v>220</v>
      </c>
      <c r="I748" s="45">
        <v>28760</v>
      </c>
      <c r="K748" s="40" t="s">
        <v>1130</v>
      </c>
      <c r="L748" s="41" t="s">
        <v>235</v>
      </c>
      <c r="M748" s="35" t="str">
        <f t="shared" si="60"/>
        <v xml:space="preserve"> </v>
      </c>
      <c r="N748" s="46" t="str">
        <f t="shared" si="61"/>
        <v>1</v>
      </c>
      <c r="O748" s="46" t="str">
        <f t="shared" si="62"/>
        <v>G1</v>
      </c>
      <c r="P748" s="37" t="str">
        <f t="shared" si="63"/>
        <v xml:space="preserve"> </v>
      </c>
      <c r="Q748" s="37" t="str">
        <f t="shared" si="64"/>
        <v>SL</v>
      </c>
      <c r="R748" s="45">
        <v>4900</v>
      </c>
    </row>
    <row r="749" spans="2:18" x14ac:dyDescent="0.3">
      <c r="B749" s="40" t="s">
        <v>1135</v>
      </c>
      <c r="C749" s="41" t="s">
        <v>1136</v>
      </c>
      <c r="D749" s="42" t="s">
        <v>2450</v>
      </c>
      <c r="E749" s="36" t="s">
        <v>218</v>
      </c>
      <c r="F749" s="43" t="s">
        <v>219</v>
      </c>
      <c r="G749" s="44" t="s">
        <v>2450</v>
      </c>
      <c r="H749" s="44" t="s">
        <v>220</v>
      </c>
      <c r="I749" s="45">
        <v>775970</v>
      </c>
      <c r="K749" s="40" t="s">
        <v>1131</v>
      </c>
      <c r="L749" s="41" t="s">
        <v>237</v>
      </c>
      <c r="M749" s="35" t="str">
        <f t="shared" si="60"/>
        <v xml:space="preserve"> </v>
      </c>
      <c r="N749" s="46" t="str">
        <f t="shared" si="61"/>
        <v>1</v>
      </c>
      <c r="O749" s="46" t="str">
        <f t="shared" si="62"/>
        <v>G1</v>
      </c>
      <c r="P749" s="37" t="str">
        <f t="shared" si="63"/>
        <v xml:space="preserve"> </v>
      </c>
      <c r="Q749" s="37" t="str">
        <f t="shared" si="64"/>
        <v>SL</v>
      </c>
      <c r="R749" s="45">
        <v>2450</v>
      </c>
    </row>
    <row r="750" spans="2:18" x14ac:dyDescent="0.3">
      <c r="B750" s="40" t="s">
        <v>1137</v>
      </c>
      <c r="C750" s="41" t="s">
        <v>227</v>
      </c>
      <c r="D750" s="42" t="s">
        <v>2450</v>
      </c>
      <c r="E750" s="36" t="s">
        <v>218</v>
      </c>
      <c r="F750" s="43" t="s">
        <v>219</v>
      </c>
      <c r="G750" s="44" t="s">
        <v>2450</v>
      </c>
      <c r="H750" s="44" t="s">
        <v>220</v>
      </c>
      <c r="I750" s="45">
        <v>20460</v>
      </c>
      <c r="K750" s="40" t="s">
        <v>1132</v>
      </c>
      <c r="L750" s="41" t="s">
        <v>239</v>
      </c>
      <c r="M750" s="35" t="str">
        <f t="shared" si="60"/>
        <v xml:space="preserve"> </v>
      </c>
      <c r="N750" s="46" t="str">
        <f t="shared" si="61"/>
        <v>1</v>
      </c>
      <c r="O750" s="46" t="str">
        <f t="shared" si="62"/>
        <v>G1</v>
      </c>
      <c r="P750" s="37" t="str">
        <f t="shared" si="63"/>
        <v xml:space="preserve"> </v>
      </c>
      <c r="Q750" s="37" t="str">
        <f t="shared" si="64"/>
        <v>SL</v>
      </c>
      <c r="R750" s="45">
        <v>34300</v>
      </c>
    </row>
    <row r="751" spans="2:18" x14ac:dyDescent="0.3">
      <c r="B751" s="40" t="s">
        <v>1138</v>
      </c>
      <c r="C751" s="41" t="s">
        <v>939</v>
      </c>
      <c r="D751" s="42" t="s">
        <v>2450</v>
      </c>
      <c r="E751" s="36" t="s">
        <v>232</v>
      </c>
      <c r="F751" s="43" t="s">
        <v>537</v>
      </c>
      <c r="G751" s="44" t="s">
        <v>2450</v>
      </c>
      <c r="H751" s="44" t="s">
        <v>220</v>
      </c>
      <c r="I751" s="45">
        <v>328890</v>
      </c>
      <c r="K751" s="40" t="s">
        <v>1133</v>
      </c>
      <c r="L751" s="41" t="s">
        <v>260</v>
      </c>
      <c r="M751" s="35" t="str">
        <f t="shared" si="60"/>
        <v xml:space="preserve"> </v>
      </c>
      <c r="N751" s="46" t="str">
        <f t="shared" si="61"/>
        <v>2</v>
      </c>
      <c r="O751" s="46" t="str">
        <f t="shared" si="62"/>
        <v>G3</v>
      </c>
      <c r="P751" s="37" t="str">
        <f t="shared" si="63"/>
        <v xml:space="preserve"> </v>
      </c>
      <c r="Q751" s="37" t="str">
        <f t="shared" si="64"/>
        <v>SL</v>
      </c>
      <c r="R751" s="45">
        <v>1120</v>
      </c>
    </row>
    <row r="752" spans="2:18" x14ac:dyDescent="0.3">
      <c r="B752" s="40" t="s">
        <v>1139</v>
      </c>
      <c r="C752" s="41" t="s">
        <v>1478</v>
      </c>
      <c r="D752" s="42">
        <v>2</v>
      </c>
      <c r="E752" s="36" t="s">
        <v>232</v>
      </c>
      <c r="F752" s="43" t="s">
        <v>1033</v>
      </c>
      <c r="G752" s="44" t="s">
        <v>2450</v>
      </c>
      <c r="H752" s="44" t="s">
        <v>220</v>
      </c>
      <c r="I752" s="45">
        <v>126110</v>
      </c>
      <c r="K752" s="40" t="s">
        <v>1134</v>
      </c>
      <c r="L752" s="41" t="s">
        <v>217</v>
      </c>
      <c r="M752" s="35" t="str">
        <f t="shared" si="60"/>
        <v xml:space="preserve"> </v>
      </c>
      <c r="N752" s="46" t="str">
        <f t="shared" si="61"/>
        <v>4</v>
      </c>
      <c r="O752" s="46" t="str">
        <f t="shared" si="62"/>
        <v>G3</v>
      </c>
      <c r="P752" s="37" t="str">
        <f t="shared" si="63"/>
        <v xml:space="preserve"> </v>
      </c>
      <c r="Q752" s="37" t="str">
        <f t="shared" si="64"/>
        <v>SL</v>
      </c>
      <c r="R752" s="45">
        <v>29340</v>
      </c>
    </row>
    <row r="753" spans="2:18" x14ac:dyDescent="0.3">
      <c r="B753" s="40" t="s">
        <v>1140</v>
      </c>
      <c r="C753" s="41" t="s">
        <v>1501</v>
      </c>
      <c r="D753" s="42">
        <v>3</v>
      </c>
      <c r="E753" s="36" t="s">
        <v>232</v>
      </c>
      <c r="F753" s="43" t="s">
        <v>1033</v>
      </c>
      <c r="G753" s="44" t="s">
        <v>2450</v>
      </c>
      <c r="H753" s="44" t="s">
        <v>220</v>
      </c>
      <c r="I753" s="45">
        <v>47840</v>
      </c>
      <c r="K753" s="40" t="s">
        <v>1135</v>
      </c>
      <c r="L753" s="41" t="s">
        <v>1136</v>
      </c>
      <c r="M753" s="35" t="str">
        <f t="shared" si="60"/>
        <v xml:space="preserve"> </v>
      </c>
      <c r="N753" s="46" t="str">
        <f t="shared" si="61"/>
        <v>4</v>
      </c>
      <c r="O753" s="46" t="str">
        <f t="shared" si="62"/>
        <v>G3</v>
      </c>
      <c r="P753" s="37" t="str">
        <f t="shared" si="63"/>
        <v xml:space="preserve"> </v>
      </c>
      <c r="Q753" s="37" t="str">
        <f t="shared" si="64"/>
        <v>SL</v>
      </c>
      <c r="R753" s="45">
        <v>791490</v>
      </c>
    </row>
    <row r="754" spans="2:18" x14ac:dyDescent="0.3">
      <c r="B754" s="40" t="s">
        <v>1141</v>
      </c>
      <c r="C754" s="41" t="s">
        <v>1522</v>
      </c>
      <c r="D754" s="42">
        <v>4</v>
      </c>
      <c r="E754" s="36" t="s">
        <v>232</v>
      </c>
      <c r="F754" s="43" t="s">
        <v>1033</v>
      </c>
      <c r="G754" s="44" t="s">
        <v>2450</v>
      </c>
      <c r="H754" s="44" t="s">
        <v>220</v>
      </c>
      <c r="I754" s="45">
        <v>19800</v>
      </c>
      <c r="K754" s="40" t="s">
        <v>1137</v>
      </c>
      <c r="L754" s="41" t="s">
        <v>227</v>
      </c>
      <c r="M754" s="35" t="str">
        <f t="shared" si="60"/>
        <v xml:space="preserve"> </v>
      </c>
      <c r="N754" s="46" t="str">
        <f t="shared" si="61"/>
        <v>4</v>
      </c>
      <c r="O754" s="46" t="str">
        <f t="shared" si="62"/>
        <v>G3</v>
      </c>
      <c r="P754" s="37" t="str">
        <f t="shared" si="63"/>
        <v xml:space="preserve"> </v>
      </c>
      <c r="Q754" s="37" t="str">
        <f t="shared" si="64"/>
        <v>SL</v>
      </c>
      <c r="R754" s="45">
        <v>20870</v>
      </c>
    </row>
    <row r="755" spans="2:18" x14ac:dyDescent="0.3">
      <c r="B755" s="40" t="s">
        <v>1142</v>
      </c>
      <c r="C755" s="41" t="s">
        <v>1546</v>
      </c>
      <c r="D755" s="42">
        <v>5</v>
      </c>
      <c r="E755" s="36" t="s">
        <v>232</v>
      </c>
      <c r="F755" s="43" t="s">
        <v>1033</v>
      </c>
      <c r="G755" s="44" t="s">
        <v>2450</v>
      </c>
      <c r="H755" s="44" t="s">
        <v>220</v>
      </c>
      <c r="I755" s="45">
        <v>76260</v>
      </c>
      <c r="K755" s="40" t="s">
        <v>1138</v>
      </c>
      <c r="L755" s="41" t="s">
        <v>939</v>
      </c>
      <c r="M755" s="35" t="str">
        <f t="shared" si="60"/>
        <v xml:space="preserve"> </v>
      </c>
      <c r="N755" s="46" t="str">
        <f t="shared" si="61"/>
        <v>1</v>
      </c>
      <c r="O755" s="46" t="str">
        <f t="shared" si="62"/>
        <v>E2</v>
      </c>
      <c r="P755" s="37" t="str">
        <f t="shared" si="63"/>
        <v xml:space="preserve"> </v>
      </c>
      <c r="Q755" s="37" t="str">
        <f t="shared" si="64"/>
        <v>SL</v>
      </c>
      <c r="R755" s="45">
        <v>335470</v>
      </c>
    </row>
    <row r="756" spans="2:18" x14ac:dyDescent="0.3">
      <c r="B756" s="40" t="s">
        <v>1143</v>
      </c>
      <c r="C756" s="41" t="s">
        <v>1567</v>
      </c>
      <c r="D756" s="42">
        <v>6</v>
      </c>
      <c r="E756" s="36" t="s">
        <v>232</v>
      </c>
      <c r="F756" s="43" t="s">
        <v>1033</v>
      </c>
      <c r="G756" s="44" t="s">
        <v>2450</v>
      </c>
      <c r="H756" s="44" t="s">
        <v>220</v>
      </c>
      <c r="I756" s="45">
        <v>74050</v>
      </c>
      <c r="K756" s="40" t="s">
        <v>1139</v>
      </c>
      <c r="L756" s="41" t="s">
        <v>1478</v>
      </c>
      <c r="M756" s="35">
        <f t="shared" si="60"/>
        <v>2</v>
      </c>
      <c r="N756" s="46" t="str">
        <f t="shared" si="61"/>
        <v>1</v>
      </c>
      <c r="O756" s="46" t="str">
        <f t="shared" si="62"/>
        <v>A2</v>
      </c>
      <c r="P756" s="37" t="str">
        <f t="shared" si="63"/>
        <v xml:space="preserve"> </v>
      </c>
      <c r="Q756" s="37" t="str">
        <f t="shared" si="64"/>
        <v>SL</v>
      </c>
      <c r="R756" s="45">
        <v>128630</v>
      </c>
    </row>
    <row r="757" spans="2:18" x14ac:dyDescent="0.3">
      <c r="B757" s="40" t="s">
        <v>1144</v>
      </c>
      <c r="C757" s="41" t="s">
        <v>1587</v>
      </c>
      <c r="D757" s="42">
        <v>7</v>
      </c>
      <c r="E757" s="36" t="s">
        <v>232</v>
      </c>
      <c r="F757" s="43" t="s">
        <v>1033</v>
      </c>
      <c r="G757" s="44" t="s">
        <v>2450</v>
      </c>
      <c r="H757" s="44" t="s">
        <v>220</v>
      </c>
      <c r="I757" s="45">
        <v>82300</v>
      </c>
      <c r="K757" s="40" t="s">
        <v>1140</v>
      </c>
      <c r="L757" s="41" t="s">
        <v>1501</v>
      </c>
      <c r="M757" s="35">
        <f t="shared" si="60"/>
        <v>3</v>
      </c>
      <c r="N757" s="46" t="str">
        <f t="shared" si="61"/>
        <v>1</v>
      </c>
      <c r="O757" s="46" t="str">
        <f t="shared" si="62"/>
        <v>A2</v>
      </c>
      <c r="P757" s="37" t="str">
        <f t="shared" si="63"/>
        <v xml:space="preserve"> </v>
      </c>
      <c r="Q757" s="37" t="str">
        <f t="shared" si="64"/>
        <v>SL</v>
      </c>
      <c r="R757" s="45">
        <v>48800</v>
      </c>
    </row>
    <row r="758" spans="2:18" x14ac:dyDescent="0.3">
      <c r="B758" s="40" t="s">
        <v>1145</v>
      </c>
      <c r="C758" s="41" t="s">
        <v>1612</v>
      </c>
      <c r="D758" s="42">
        <v>8</v>
      </c>
      <c r="E758" s="36" t="s">
        <v>232</v>
      </c>
      <c r="F758" s="43" t="s">
        <v>1033</v>
      </c>
      <c r="G758" s="44" t="s">
        <v>2450</v>
      </c>
      <c r="H758" s="44" t="s">
        <v>220</v>
      </c>
      <c r="I758" s="45">
        <v>143290</v>
      </c>
      <c r="K758" s="40" t="s">
        <v>1141</v>
      </c>
      <c r="L758" s="41" t="s">
        <v>1522</v>
      </c>
      <c r="M758" s="35">
        <f t="shared" si="60"/>
        <v>4</v>
      </c>
      <c r="N758" s="46" t="str">
        <f t="shared" si="61"/>
        <v>1</v>
      </c>
      <c r="O758" s="46" t="str">
        <f t="shared" si="62"/>
        <v>A2</v>
      </c>
      <c r="P758" s="37" t="str">
        <f t="shared" si="63"/>
        <v xml:space="preserve"> </v>
      </c>
      <c r="Q758" s="37" t="str">
        <f t="shared" si="64"/>
        <v>SL</v>
      </c>
      <c r="R758" s="45">
        <v>20200</v>
      </c>
    </row>
    <row r="759" spans="2:18" x14ac:dyDescent="0.3">
      <c r="B759" s="40" t="s">
        <v>1146</v>
      </c>
      <c r="C759" s="41" t="s">
        <v>1638</v>
      </c>
      <c r="D759" s="42">
        <v>9</v>
      </c>
      <c r="E759" s="36" t="s">
        <v>232</v>
      </c>
      <c r="F759" s="43" t="s">
        <v>1033</v>
      </c>
      <c r="G759" s="44" t="s">
        <v>2450</v>
      </c>
      <c r="H759" s="44" t="s">
        <v>220</v>
      </c>
      <c r="I759" s="45">
        <v>207350</v>
      </c>
      <c r="K759" s="40" t="s">
        <v>1142</v>
      </c>
      <c r="L759" s="41" t="s">
        <v>1546</v>
      </c>
      <c r="M759" s="35">
        <f t="shared" si="60"/>
        <v>5</v>
      </c>
      <c r="N759" s="46" t="str">
        <f t="shared" si="61"/>
        <v>1</v>
      </c>
      <c r="O759" s="46" t="str">
        <f t="shared" si="62"/>
        <v>A2</v>
      </c>
      <c r="P759" s="37" t="str">
        <f t="shared" si="63"/>
        <v xml:space="preserve"> </v>
      </c>
      <c r="Q759" s="37" t="str">
        <f t="shared" si="64"/>
        <v>SL</v>
      </c>
      <c r="R759" s="45">
        <v>77790</v>
      </c>
    </row>
    <row r="760" spans="2:18" x14ac:dyDescent="0.3">
      <c r="B760" s="40" t="s">
        <v>1147</v>
      </c>
      <c r="C760" s="41" t="s">
        <v>1662</v>
      </c>
      <c r="D760" s="42">
        <v>10</v>
      </c>
      <c r="E760" s="36" t="s">
        <v>232</v>
      </c>
      <c r="F760" s="43" t="s">
        <v>1033</v>
      </c>
      <c r="G760" s="44" t="s">
        <v>2450</v>
      </c>
      <c r="H760" s="44" t="s">
        <v>220</v>
      </c>
      <c r="I760" s="45">
        <v>113840</v>
      </c>
      <c r="K760" s="40" t="s">
        <v>1143</v>
      </c>
      <c r="L760" s="41" t="s">
        <v>1567</v>
      </c>
      <c r="M760" s="35">
        <f t="shared" si="60"/>
        <v>6</v>
      </c>
      <c r="N760" s="46" t="str">
        <f t="shared" si="61"/>
        <v>1</v>
      </c>
      <c r="O760" s="46" t="str">
        <f t="shared" si="62"/>
        <v>A2</v>
      </c>
      <c r="P760" s="37" t="str">
        <f t="shared" si="63"/>
        <v xml:space="preserve"> </v>
      </c>
      <c r="Q760" s="37" t="str">
        <f t="shared" si="64"/>
        <v>SL</v>
      </c>
      <c r="R760" s="45">
        <v>75530</v>
      </c>
    </row>
    <row r="761" spans="2:18" x14ac:dyDescent="0.3">
      <c r="B761" s="40" t="s">
        <v>1148</v>
      </c>
      <c r="C761" s="41" t="s">
        <v>1689</v>
      </c>
      <c r="D761" s="42">
        <v>12</v>
      </c>
      <c r="E761" s="36" t="s">
        <v>232</v>
      </c>
      <c r="F761" s="43" t="s">
        <v>1033</v>
      </c>
      <c r="G761" s="44" t="s">
        <v>2450</v>
      </c>
      <c r="H761" s="44" t="s">
        <v>220</v>
      </c>
      <c r="I761" s="45">
        <v>115410</v>
      </c>
      <c r="K761" s="40" t="s">
        <v>1144</v>
      </c>
      <c r="L761" s="41" t="s">
        <v>1587</v>
      </c>
      <c r="M761" s="35">
        <f t="shared" si="60"/>
        <v>7</v>
      </c>
      <c r="N761" s="46" t="str">
        <f t="shared" si="61"/>
        <v>1</v>
      </c>
      <c r="O761" s="46" t="str">
        <f t="shared" si="62"/>
        <v>A2</v>
      </c>
      <c r="P761" s="37" t="str">
        <f t="shared" si="63"/>
        <v xml:space="preserve"> </v>
      </c>
      <c r="Q761" s="37" t="str">
        <f t="shared" si="64"/>
        <v>SL</v>
      </c>
      <c r="R761" s="45">
        <v>83950</v>
      </c>
    </row>
    <row r="762" spans="2:18" x14ac:dyDescent="0.3">
      <c r="B762" s="40" t="s">
        <v>1149</v>
      </c>
      <c r="C762" s="41" t="s">
        <v>1712</v>
      </c>
      <c r="D762" s="42">
        <v>13</v>
      </c>
      <c r="E762" s="36" t="s">
        <v>232</v>
      </c>
      <c r="F762" s="43" t="s">
        <v>1033</v>
      </c>
      <c r="G762" s="44" t="s">
        <v>2450</v>
      </c>
      <c r="H762" s="44" t="s">
        <v>220</v>
      </c>
      <c r="I762" s="45">
        <v>190630</v>
      </c>
      <c r="K762" s="40" t="s">
        <v>1145</v>
      </c>
      <c r="L762" s="41" t="s">
        <v>1612</v>
      </c>
      <c r="M762" s="35">
        <f t="shared" si="60"/>
        <v>8</v>
      </c>
      <c r="N762" s="46" t="str">
        <f t="shared" si="61"/>
        <v>1</v>
      </c>
      <c r="O762" s="46" t="str">
        <f t="shared" si="62"/>
        <v>A2</v>
      </c>
      <c r="P762" s="37" t="str">
        <f t="shared" si="63"/>
        <v xml:space="preserve"> </v>
      </c>
      <c r="Q762" s="37" t="str">
        <f t="shared" si="64"/>
        <v>SL</v>
      </c>
      <c r="R762" s="45">
        <v>146160</v>
      </c>
    </row>
    <row r="763" spans="2:18" x14ac:dyDescent="0.3">
      <c r="B763" s="40" t="s">
        <v>1150</v>
      </c>
      <c r="C763" s="41" t="s">
        <v>1734</v>
      </c>
      <c r="D763" s="42">
        <v>14</v>
      </c>
      <c r="E763" s="36" t="s">
        <v>232</v>
      </c>
      <c r="F763" s="43" t="s">
        <v>1033</v>
      </c>
      <c r="G763" s="44" t="s">
        <v>2450</v>
      </c>
      <c r="H763" s="44" t="s">
        <v>220</v>
      </c>
      <c r="I763" s="45">
        <v>79930</v>
      </c>
      <c r="K763" s="40" t="s">
        <v>1146</v>
      </c>
      <c r="L763" s="41" t="s">
        <v>1638</v>
      </c>
      <c r="M763" s="35">
        <f t="shared" si="60"/>
        <v>9</v>
      </c>
      <c r="N763" s="46" t="str">
        <f t="shared" si="61"/>
        <v>1</v>
      </c>
      <c r="O763" s="46" t="str">
        <f t="shared" si="62"/>
        <v>A2</v>
      </c>
      <c r="P763" s="37" t="str">
        <f t="shared" si="63"/>
        <v xml:space="preserve"> </v>
      </c>
      <c r="Q763" s="37" t="str">
        <f t="shared" si="64"/>
        <v>SL</v>
      </c>
      <c r="R763" s="45">
        <v>211500</v>
      </c>
    </row>
    <row r="764" spans="2:18" x14ac:dyDescent="0.3">
      <c r="B764" s="40" t="s">
        <v>1151</v>
      </c>
      <c r="C764" s="41" t="s">
        <v>1753</v>
      </c>
      <c r="D764" s="42">
        <v>16</v>
      </c>
      <c r="E764" s="36" t="s">
        <v>232</v>
      </c>
      <c r="F764" s="43" t="s">
        <v>1033</v>
      </c>
      <c r="G764" s="44" t="s">
        <v>2450</v>
      </c>
      <c r="H764" s="44" t="s">
        <v>220</v>
      </c>
      <c r="I764" s="45">
        <v>27560</v>
      </c>
      <c r="K764" s="40" t="s">
        <v>1147</v>
      </c>
      <c r="L764" s="41" t="s">
        <v>1662</v>
      </c>
      <c r="M764" s="35">
        <f t="shared" si="60"/>
        <v>10</v>
      </c>
      <c r="N764" s="46" t="str">
        <f t="shared" si="61"/>
        <v>1</v>
      </c>
      <c r="O764" s="46" t="str">
        <f t="shared" si="62"/>
        <v>A2</v>
      </c>
      <c r="P764" s="37" t="str">
        <f t="shared" si="63"/>
        <v xml:space="preserve"> </v>
      </c>
      <c r="Q764" s="37" t="str">
        <f t="shared" si="64"/>
        <v>SL</v>
      </c>
      <c r="R764" s="45">
        <v>116120</v>
      </c>
    </row>
    <row r="765" spans="2:18" x14ac:dyDescent="0.3">
      <c r="B765" s="40" t="s">
        <v>1152</v>
      </c>
      <c r="C765" s="41" t="s">
        <v>1774</v>
      </c>
      <c r="D765" s="42">
        <v>17</v>
      </c>
      <c r="E765" s="36" t="s">
        <v>232</v>
      </c>
      <c r="F765" s="43" t="s">
        <v>1033</v>
      </c>
      <c r="G765" s="44" t="s">
        <v>2450</v>
      </c>
      <c r="H765" s="44" t="s">
        <v>220</v>
      </c>
      <c r="I765" s="45">
        <v>60370</v>
      </c>
      <c r="K765" s="40" t="s">
        <v>1148</v>
      </c>
      <c r="L765" s="41" t="s">
        <v>1689</v>
      </c>
      <c r="M765" s="35">
        <f t="shared" si="60"/>
        <v>12</v>
      </c>
      <c r="N765" s="46" t="str">
        <f t="shared" si="61"/>
        <v>1</v>
      </c>
      <c r="O765" s="46" t="str">
        <f t="shared" si="62"/>
        <v>A2</v>
      </c>
      <c r="P765" s="37" t="str">
        <f t="shared" si="63"/>
        <v xml:space="preserve"> </v>
      </c>
      <c r="Q765" s="37" t="str">
        <f t="shared" si="64"/>
        <v>SL</v>
      </c>
      <c r="R765" s="45">
        <v>117720</v>
      </c>
    </row>
    <row r="766" spans="2:18" x14ac:dyDescent="0.3">
      <c r="B766" s="40" t="s">
        <v>1153</v>
      </c>
      <c r="C766" s="41" t="s">
        <v>1817</v>
      </c>
      <c r="D766" s="42">
        <v>18</v>
      </c>
      <c r="E766" s="36" t="s">
        <v>232</v>
      </c>
      <c r="F766" s="43" t="s">
        <v>1033</v>
      </c>
      <c r="G766" s="44" t="s">
        <v>2450</v>
      </c>
      <c r="H766" s="44" t="s">
        <v>220</v>
      </c>
      <c r="I766" s="45">
        <v>259500</v>
      </c>
      <c r="K766" s="40" t="s">
        <v>1149</v>
      </c>
      <c r="L766" s="41" t="s">
        <v>1712</v>
      </c>
      <c r="M766" s="35">
        <f t="shared" si="60"/>
        <v>13</v>
      </c>
      <c r="N766" s="46" t="str">
        <f t="shared" si="61"/>
        <v>1</v>
      </c>
      <c r="O766" s="46" t="str">
        <f t="shared" si="62"/>
        <v>A2</v>
      </c>
      <c r="P766" s="37" t="str">
        <f t="shared" si="63"/>
        <v xml:space="preserve"> </v>
      </c>
      <c r="Q766" s="37" t="str">
        <f t="shared" si="64"/>
        <v>SL</v>
      </c>
      <c r="R766" s="45">
        <v>194440</v>
      </c>
    </row>
    <row r="767" spans="2:18" x14ac:dyDescent="0.3">
      <c r="B767" s="40" t="s">
        <v>1154</v>
      </c>
      <c r="C767" s="41" t="s">
        <v>1028</v>
      </c>
      <c r="D767" s="42" t="s">
        <v>2450</v>
      </c>
      <c r="E767" s="36" t="s">
        <v>232</v>
      </c>
      <c r="F767" s="43" t="s">
        <v>537</v>
      </c>
      <c r="G767" s="44" t="s">
        <v>2450</v>
      </c>
      <c r="H767" s="44" t="s">
        <v>220</v>
      </c>
      <c r="I767" s="45">
        <v>289790</v>
      </c>
      <c r="K767" s="40" t="s">
        <v>1150</v>
      </c>
      <c r="L767" s="41" t="s">
        <v>1734</v>
      </c>
      <c r="M767" s="35">
        <f t="shared" si="60"/>
        <v>14</v>
      </c>
      <c r="N767" s="46" t="str">
        <f t="shared" si="61"/>
        <v>1</v>
      </c>
      <c r="O767" s="46" t="str">
        <f t="shared" si="62"/>
        <v>A2</v>
      </c>
      <c r="P767" s="37" t="str">
        <f t="shared" si="63"/>
        <v xml:space="preserve"> </v>
      </c>
      <c r="Q767" s="37" t="str">
        <f t="shared" si="64"/>
        <v>SL</v>
      </c>
      <c r="R767" s="45">
        <v>81530</v>
      </c>
    </row>
    <row r="768" spans="2:18" x14ac:dyDescent="0.3">
      <c r="B768" s="40" t="s">
        <v>1155</v>
      </c>
      <c r="C768" s="41" t="s">
        <v>1458</v>
      </c>
      <c r="D768" s="42">
        <v>1</v>
      </c>
      <c r="E768" s="36" t="s">
        <v>232</v>
      </c>
      <c r="F768" s="43" t="s">
        <v>1033</v>
      </c>
      <c r="G768" s="44" t="s">
        <v>2450</v>
      </c>
      <c r="H768" s="44" t="s">
        <v>220</v>
      </c>
      <c r="I768" s="45">
        <v>1190</v>
      </c>
      <c r="K768" s="40" t="s">
        <v>1151</v>
      </c>
      <c r="L768" s="41" t="s">
        <v>1753</v>
      </c>
      <c r="M768" s="35">
        <f t="shared" si="60"/>
        <v>16</v>
      </c>
      <c r="N768" s="46" t="str">
        <f t="shared" si="61"/>
        <v>1</v>
      </c>
      <c r="O768" s="46" t="str">
        <f t="shared" si="62"/>
        <v>A2</v>
      </c>
      <c r="P768" s="37" t="str">
        <f t="shared" si="63"/>
        <v xml:space="preserve"> </v>
      </c>
      <c r="Q768" s="37" t="str">
        <f t="shared" si="64"/>
        <v>SL</v>
      </c>
      <c r="R768" s="45">
        <v>28110</v>
      </c>
    </row>
    <row r="769" spans="2:18" x14ac:dyDescent="0.3">
      <c r="B769" s="40" t="s">
        <v>1156</v>
      </c>
      <c r="C769" s="41" t="s">
        <v>1501</v>
      </c>
      <c r="D769" s="42">
        <v>3</v>
      </c>
      <c r="E769" s="36" t="s">
        <v>232</v>
      </c>
      <c r="F769" s="43" t="s">
        <v>1033</v>
      </c>
      <c r="G769" s="44" t="s">
        <v>2450</v>
      </c>
      <c r="H769" s="44" t="s">
        <v>220</v>
      </c>
      <c r="I769" s="45">
        <v>29170</v>
      </c>
      <c r="K769" s="40" t="s">
        <v>1152</v>
      </c>
      <c r="L769" s="41" t="s">
        <v>1774</v>
      </c>
      <c r="M769" s="35">
        <f t="shared" si="60"/>
        <v>17</v>
      </c>
      <c r="N769" s="46" t="str">
        <f t="shared" si="61"/>
        <v>1</v>
      </c>
      <c r="O769" s="46" t="str">
        <f t="shared" si="62"/>
        <v>A2</v>
      </c>
      <c r="P769" s="37" t="str">
        <f t="shared" si="63"/>
        <v xml:space="preserve"> </v>
      </c>
      <c r="Q769" s="37" t="str">
        <f t="shared" si="64"/>
        <v>SL</v>
      </c>
      <c r="R769" s="45">
        <v>61580</v>
      </c>
    </row>
    <row r="770" spans="2:18" x14ac:dyDescent="0.3">
      <c r="B770" s="40" t="s">
        <v>1157</v>
      </c>
      <c r="C770" s="41" t="s">
        <v>1522</v>
      </c>
      <c r="D770" s="42">
        <v>4</v>
      </c>
      <c r="E770" s="36" t="s">
        <v>232</v>
      </c>
      <c r="F770" s="43" t="s">
        <v>1033</v>
      </c>
      <c r="G770" s="44" t="s">
        <v>2450</v>
      </c>
      <c r="H770" s="44" t="s">
        <v>220</v>
      </c>
      <c r="I770" s="45">
        <v>225870</v>
      </c>
      <c r="K770" s="40" t="s">
        <v>1153</v>
      </c>
      <c r="L770" s="41" t="s">
        <v>1817</v>
      </c>
      <c r="M770" s="35">
        <f t="shared" si="60"/>
        <v>18</v>
      </c>
      <c r="N770" s="46" t="str">
        <f t="shared" si="61"/>
        <v>1</v>
      </c>
      <c r="O770" s="46" t="str">
        <f t="shared" si="62"/>
        <v>A2</v>
      </c>
      <c r="P770" s="37" t="str">
        <f t="shared" si="63"/>
        <v xml:space="preserve"> </v>
      </c>
      <c r="Q770" s="37" t="str">
        <f t="shared" si="64"/>
        <v>SL</v>
      </c>
      <c r="R770" s="45">
        <v>264690</v>
      </c>
    </row>
    <row r="771" spans="2:18" x14ac:dyDescent="0.3">
      <c r="B771" s="40" t="s">
        <v>1158</v>
      </c>
      <c r="C771" s="41" t="s">
        <v>1546</v>
      </c>
      <c r="D771" s="42">
        <v>5</v>
      </c>
      <c r="E771" s="36" t="s">
        <v>232</v>
      </c>
      <c r="F771" s="43" t="s">
        <v>1033</v>
      </c>
      <c r="G771" s="44" t="s">
        <v>2450</v>
      </c>
      <c r="H771" s="44" t="s">
        <v>220</v>
      </c>
      <c r="I771" s="45">
        <v>71160</v>
      </c>
      <c r="K771" s="40" t="s">
        <v>1154</v>
      </c>
      <c r="L771" s="41" t="s">
        <v>1028</v>
      </c>
      <c r="M771" s="35" t="str">
        <f t="shared" si="60"/>
        <v xml:space="preserve"> </v>
      </c>
      <c r="N771" s="46" t="str">
        <f t="shared" si="61"/>
        <v>1</v>
      </c>
      <c r="O771" s="46" t="str">
        <f t="shared" si="62"/>
        <v>E2</v>
      </c>
      <c r="P771" s="37" t="str">
        <f t="shared" si="63"/>
        <v xml:space="preserve"> </v>
      </c>
      <c r="Q771" s="37" t="str">
        <f t="shared" si="64"/>
        <v>SL</v>
      </c>
      <c r="R771" s="45">
        <v>295590</v>
      </c>
    </row>
    <row r="772" spans="2:18" x14ac:dyDescent="0.3">
      <c r="B772" s="40" t="s">
        <v>1159</v>
      </c>
      <c r="C772" s="41" t="s">
        <v>1567</v>
      </c>
      <c r="D772" s="42">
        <v>6</v>
      </c>
      <c r="E772" s="36" t="s">
        <v>232</v>
      </c>
      <c r="F772" s="43" t="s">
        <v>1033</v>
      </c>
      <c r="G772" s="44" t="s">
        <v>2450</v>
      </c>
      <c r="H772" s="44" t="s">
        <v>220</v>
      </c>
      <c r="I772" s="45">
        <v>1060</v>
      </c>
      <c r="K772" s="40" t="s">
        <v>1155</v>
      </c>
      <c r="L772" s="41" t="s">
        <v>1458</v>
      </c>
      <c r="M772" s="35">
        <f t="shared" si="60"/>
        <v>1</v>
      </c>
      <c r="N772" s="46" t="str">
        <f t="shared" si="61"/>
        <v>1</v>
      </c>
      <c r="O772" s="46" t="str">
        <f t="shared" si="62"/>
        <v>A2</v>
      </c>
      <c r="P772" s="37" t="str">
        <f t="shared" si="63"/>
        <v xml:space="preserve"> </v>
      </c>
      <c r="Q772" s="37" t="str">
        <f t="shared" si="64"/>
        <v>SL</v>
      </c>
      <c r="R772" s="45">
        <v>1210</v>
      </c>
    </row>
    <row r="773" spans="2:18" x14ac:dyDescent="0.3">
      <c r="B773" s="40" t="s">
        <v>1160</v>
      </c>
      <c r="C773" s="41" t="s">
        <v>1587</v>
      </c>
      <c r="D773" s="42">
        <v>7</v>
      </c>
      <c r="E773" s="36" t="s">
        <v>232</v>
      </c>
      <c r="F773" s="43" t="s">
        <v>1033</v>
      </c>
      <c r="G773" s="44" t="s">
        <v>2450</v>
      </c>
      <c r="H773" s="44" t="s">
        <v>220</v>
      </c>
      <c r="I773" s="45">
        <v>110890</v>
      </c>
      <c r="K773" s="40" t="s">
        <v>1156</v>
      </c>
      <c r="L773" s="41" t="s">
        <v>1501</v>
      </c>
      <c r="M773" s="35">
        <f t="shared" si="60"/>
        <v>3</v>
      </c>
      <c r="N773" s="46" t="str">
        <f t="shared" si="61"/>
        <v>1</v>
      </c>
      <c r="O773" s="46" t="str">
        <f t="shared" si="62"/>
        <v>A2</v>
      </c>
      <c r="P773" s="37" t="str">
        <f t="shared" si="63"/>
        <v xml:space="preserve"> </v>
      </c>
      <c r="Q773" s="37" t="str">
        <f t="shared" si="64"/>
        <v>SL</v>
      </c>
      <c r="R773" s="45">
        <v>29750</v>
      </c>
    </row>
    <row r="774" spans="2:18" x14ac:dyDescent="0.3">
      <c r="B774" s="40" t="s">
        <v>1161</v>
      </c>
      <c r="C774" s="41" t="s">
        <v>1612</v>
      </c>
      <c r="D774" s="42">
        <v>8</v>
      </c>
      <c r="E774" s="36" t="s">
        <v>232</v>
      </c>
      <c r="F774" s="43" t="s">
        <v>1033</v>
      </c>
      <c r="G774" s="44" t="s">
        <v>2450</v>
      </c>
      <c r="H774" s="44" t="s">
        <v>220</v>
      </c>
      <c r="I774" s="45">
        <v>44040</v>
      </c>
      <c r="K774" s="40" t="s">
        <v>1157</v>
      </c>
      <c r="L774" s="41" t="s">
        <v>1522</v>
      </c>
      <c r="M774" s="35">
        <f t="shared" si="60"/>
        <v>4</v>
      </c>
      <c r="N774" s="46" t="str">
        <f t="shared" si="61"/>
        <v>1</v>
      </c>
      <c r="O774" s="46" t="str">
        <f t="shared" si="62"/>
        <v>A2</v>
      </c>
      <c r="P774" s="37" t="str">
        <f t="shared" si="63"/>
        <v xml:space="preserve"> </v>
      </c>
      <c r="Q774" s="37" t="str">
        <f t="shared" si="64"/>
        <v>SL</v>
      </c>
      <c r="R774" s="45">
        <v>230390</v>
      </c>
    </row>
    <row r="775" spans="2:18" x14ac:dyDescent="0.3">
      <c r="B775" s="40" t="s">
        <v>1162</v>
      </c>
      <c r="C775" s="41" t="s">
        <v>1638</v>
      </c>
      <c r="D775" s="42">
        <v>9</v>
      </c>
      <c r="E775" s="36" t="s">
        <v>232</v>
      </c>
      <c r="F775" s="43" t="s">
        <v>1033</v>
      </c>
      <c r="G775" s="44" t="s">
        <v>2450</v>
      </c>
      <c r="H775" s="44" t="s">
        <v>220</v>
      </c>
      <c r="I775" s="45">
        <v>72670</v>
      </c>
      <c r="K775" s="40" t="s">
        <v>1158</v>
      </c>
      <c r="L775" s="41" t="s">
        <v>1546</v>
      </c>
      <c r="M775" s="35">
        <f t="shared" si="60"/>
        <v>5</v>
      </c>
      <c r="N775" s="46" t="str">
        <f t="shared" si="61"/>
        <v>1</v>
      </c>
      <c r="O775" s="46" t="str">
        <f t="shared" si="62"/>
        <v>A2</v>
      </c>
      <c r="P775" s="37" t="str">
        <f t="shared" si="63"/>
        <v xml:space="preserve"> </v>
      </c>
      <c r="Q775" s="37" t="str">
        <f t="shared" si="64"/>
        <v>SL</v>
      </c>
      <c r="R775" s="45">
        <v>72580</v>
      </c>
    </row>
    <row r="776" spans="2:18" x14ac:dyDescent="0.3">
      <c r="B776" s="40" t="s">
        <v>1163</v>
      </c>
      <c r="C776" s="41" t="s">
        <v>1662</v>
      </c>
      <c r="D776" s="42">
        <v>10</v>
      </c>
      <c r="E776" s="36" t="s">
        <v>232</v>
      </c>
      <c r="F776" s="43" t="s">
        <v>1033</v>
      </c>
      <c r="G776" s="44" t="s">
        <v>2450</v>
      </c>
      <c r="H776" s="44" t="s">
        <v>220</v>
      </c>
      <c r="I776" s="45">
        <v>100500</v>
      </c>
      <c r="K776" s="40" t="s">
        <v>1159</v>
      </c>
      <c r="L776" s="41" t="s">
        <v>1567</v>
      </c>
      <c r="M776" s="35">
        <f t="shared" si="60"/>
        <v>6</v>
      </c>
      <c r="N776" s="46" t="str">
        <f t="shared" si="61"/>
        <v>1</v>
      </c>
      <c r="O776" s="46" t="str">
        <f t="shared" si="62"/>
        <v>A2</v>
      </c>
      <c r="P776" s="37" t="str">
        <f t="shared" si="63"/>
        <v xml:space="preserve"> </v>
      </c>
      <c r="Q776" s="37" t="str">
        <f t="shared" si="64"/>
        <v>SL</v>
      </c>
      <c r="R776" s="45">
        <v>1080</v>
      </c>
    </row>
    <row r="777" spans="2:18" x14ac:dyDescent="0.3">
      <c r="B777" s="40" t="s">
        <v>1164</v>
      </c>
      <c r="C777" s="41" t="s">
        <v>1689</v>
      </c>
      <c r="D777" s="42">
        <v>12</v>
      </c>
      <c r="E777" s="36" t="s">
        <v>232</v>
      </c>
      <c r="F777" s="43" t="s">
        <v>1033</v>
      </c>
      <c r="G777" s="44" t="s">
        <v>2450</v>
      </c>
      <c r="H777" s="44" t="s">
        <v>220</v>
      </c>
      <c r="I777" s="45">
        <v>253450</v>
      </c>
      <c r="K777" s="40" t="s">
        <v>1160</v>
      </c>
      <c r="L777" s="41" t="s">
        <v>1587</v>
      </c>
      <c r="M777" s="35">
        <f t="shared" si="60"/>
        <v>7</v>
      </c>
      <c r="N777" s="46" t="str">
        <f t="shared" si="61"/>
        <v>1</v>
      </c>
      <c r="O777" s="46" t="str">
        <f t="shared" si="62"/>
        <v>A2</v>
      </c>
      <c r="P777" s="37" t="str">
        <f t="shared" si="63"/>
        <v xml:space="preserve"> </v>
      </c>
      <c r="Q777" s="37" t="str">
        <f t="shared" si="64"/>
        <v>SL</v>
      </c>
      <c r="R777" s="45">
        <v>113110</v>
      </c>
    </row>
    <row r="778" spans="2:18" x14ac:dyDescent="0.3">
      <c r="B778" s="40" t="s">
        <v>1165</v>
      </c>
      <c r="C778" s="41" t="s">
        <v>1712</v>
      </c>
      <c r="D778" s="42">
        <v>13</v>
      </c>
      <c r="E778" s="36" t="s">
        <v>232</v>
      </c>
      <c r="F778" s="43" t="s">
        <v>1033</v>
      </c>
      <c r="G778" s="44" t="s">
        <v>2450</v>
      </c>
      <c r="H778" s="44" t="s">
        <v>220</v>
      </c>
      <c r="I778" s="45">
        <v>137420</v>
      </c>
      <c r="K778" s="40" t="s">
        <v>1161</v>
      </c>
      <c r="L778" s="41" t="s">
        <v>1612</v>
      </c>
      <c r="M778" s="35">
        <f t="shared" si="60"/>
        <v>8</v>
      </c>
      <c r="N778" s="46" t="str">
        <f t="shared" si="61"/>
        <v>1</v>
      </c>
      <c r="O778" s="46" t="str">
        <f t="shared" si="62"/>
        <v>A2</v>
      </c>
      <c r="P778" s="37" t="str">
        <f t="shared" si="63"/>
        <v xml:space="preserve"> </v>
      </c>
      <c r="Q778" s="37" t="str">
        <f t="shared" si="64"/>
        <v>SL</v>
      </c>
      <c r="R778" s="45">
        <v>44920</v>
      </c>
    </row>
    <row r="779" spans="2:18" x14ac:dyDescent="0.3">
      <c r="B779" s="40" t="s">
        <v>1166</v>
      </c>
      <c r="C779" s="41" t="s">
        <v>1734</v>
      </c>
      <c r="D779" s="42">
        <v>14</v>
      </c>
      <c r="E779" s="36" t="s">
        <v>232</v>
      </c>
      <c r="F779" s="43" t="s">
        <v>1033</v>
      </c>
      <c r="G779" s="44" t="s">
        <v>2450</v>
      </c>
      <c r="H779" s="44" t="s">
        <v>220</v>
      </c>
      <c r="I779" s="45">
        <v>77650</v>
      </c>
      <c r="K779" s="40" t="s">
        <v>1162</v>
      </c>
      <c r="L779" s="41" t="s">
        <v>1638</v>
      </c>
      <c r="M779" s="35">
        <f t="shared" si="60"/>
        <v>9</v>
      </c>
      <c r="N779" s="46" t="str">
        <f t="shared" si="61"/>
        <v>1</v>
      </c>
      <c r="O779" s="46" t="str">
        <f t="shared" si="62"/>
        <v>A2</v>
      </c>
      <c r="P779" s="37" t="str">
        <f t="shared" si="63"/>
        <v xml:space="preserve"> </v>
      </c>
      <c r="Q779" s="37" t="str">
        <f t="shared" si="64"/>
        <v>SL</v>
      </c>
      <c r="R779" s="45">
        <v>74120</v>
      </c>
    </row>
    <row r="780" spans="2:18" x14ac:dyDescent="0.3">
      <c r="B780" s="40" t="s">
        <v>1167</v>
      </c>
      <c r="C780" s="41" t="s">
        <v>1753</v>
      </c>
      <c r="D780" s="42">
        <v>16</v>
      </c>
      <c r="E780" s="36" t="s">
        <v>232</v>
      </c>
      <c r="F780" s="43" t="s">
        <v>1033</v>
      </c>
      <c r="G780" s="44" t="s">
        <v>2450</v>
      </c>
      <c r="H780" s="44" t="s">
        <v>220</v>
      </c>
      <c r="I780" s="45">
        <v>68000</v>
      </c>
      <c r="K780" s="40" t="s">
        <v>1163</v>
      </c>
      <c r="L780" s="41" t="s">
        <v>1662</v>
      </c>
      <c r="M780" s="35">
        <f t="shared" si="60"/>
        <v>10</v>
      </c>
      <c r="N780" s="46" t="str">
        <f t="shared" si="61"/>
        <v>1</v>
      </c>
      <c r="O780" s="46" t="str">
        <f t="shared" si="62"/>
        <v>A2</v>
      </c>
      <c r="P780" s="37" t="str">
        <f t="shared" si="63"/>
        <v xml:space="preserve"> </v>
      </c>
      <c r="Q780" s="37" t="str">
        <f t="shared" si="64"/>
        <v>SL</v>
      </c>
      <c r="R780" s="45">
        <v>102510</v>
      </c>
    </row>
    <row r="781" spans="2:18" x14ac:dyDescent="0.3">
      <c r="B781" s="40" t="s">
        <v>1168</v>
      </c>
      <c r="C781" s="41" t="s">
        <v>1796</v>
      </c>
      <c r="D781" s="42">
        <v>18</v>
      </c>
      <c r="E781" s="36" t="s">
        <v>232</v>
      </c>
      <c r="F781" s="43" t="s">
        <v>1033</v>
      </c>
      <c r="G781" s="44" t="s">
        <v>2450</v>
      </c>
      <c r="H781" s="44" t="s">
        <v>220</v>
      </c>
      <c r="I781" s="45">
        <v>171990</v>
      </c>
      <c r="K781" s="40" t="s">
        <v>1164</v>
      </c>
      <c r="L781" s="41" t="s">
        <v>1689</v>
      </c>
      <c r="M781" s="35">
        <f t="shared" si="60"/>
        <v>12</v>
      </c>
      <c r="N781" s="46" t="str">
        <f t="shared" si="61"/>
        <v>1</v>
      </c>
      <c r="O781" s="46" t="str">
        <f t="shared" si="62"/>
        <v>A2</v>
      </c>
      <c r="P781" s="37" t="str">
        <f t="shared" si="63"/>
        <v xml:space="preserve"> </v>
      </c>
      <c r="Q781" s="37" t="str">
        <f t="shared" si="64"/>
        <v>SL</v>
      </c>
      <c r="R781" s="45">
        <v>258520</v>
      </c>
    </row>
    <row r="782" spans="2:18" x14ac:dyDescent="0.3">
      <c r="B782" s="40" t="s">
        <v>1169</v>
      </c>
      <c r="C782" s="41" t="s">
        <v>271</v>
      </c>
      <c r="D782" s="42" t="s">
        <v>2450</v>
      </c>
      <c r="E782" s="36" t="s">
        <v>232</v>
      </c>
      <c r="F782" s="43" t="s">
        <v>537</v>
      </c>
      <c r="G782" s="44" t="s">
        <v>2450</v>
      </c>
      <c r="H782" s="44" t="s">
        <v>220</v>
      </c>
      <c r="I782" s="45">
        <v>300860</v>
      </c>
      <c r="K782" s="40" t="s">
        <v>1165</v>
      </c>
      <c r="L782" s="41" t="s">
        <v>1712</v>
      </c>
      <c r="M782" s="35">
        <f t="shared" si="60"/>
        <v>13</v>
      </c>
      <c r="N782" s="46" t="str">
        <f t="shared" si="61"/>
        <v>1</v>
      </c>
      <c r="O782" s="46" t="str">
        <f t="shared" si="62"/>
        <v>A2</v>
      </c>
      <c r="P782" s="37" t="str">
        <f t="shared" si="63"/>
        <v xml:space="preserve"> </v>
      </c>
      <c r="Q782" s="37" t="str">
        <f t="shared" si="64"/>
        <v>SL</v>
      </c>
      <c r="R782" s="45">
        <v>140170</v>
      </c>
    </row>
    <row r="783" spans="2:18" x14ac:dyDescent="0.3">
      <c r="B783" s="40" t="s">
        <v>1170</v>
      </c>
      <c r="C783" s="41" t="s">
        <v>231</v>
      </c>
      <c r="D783" s="42" t="s">
        <v>2450</v>
      </c>
      <c r="E783" s="36" t="s">
        <v>232</v>
      </c>
      <c r="F783" s="43" t="s">
        <v>233</v>
      </c>
      <c r="G783" s="44" t="s">
        <v>2450</v>
      </c>
      <c r="H783" s="44" t="s">
        <v>220</v>
      </c>
      <c r="I783" s="45">
        <v>44250</v>
      </c>
      <c r="K783" s="40" t="s">
        <v>1166</v>
      </c>
      <c r="L783" s="41" t="s">
        <v>1734</v>
      </c>
      <c r="M783" s="35">
        <f t="shared" si="60"/>
        <v>14</v>
      </c>
      <c r="N783" s="46" t="str">
        <f t="shared" si="61"/>
        <v>1</v>
      </c>
      <c r="O783" s="46" t="str">
        <f t="shared" si="62"/>
        <v>A2</v>
      </c>
      <c r="P783" s="37" t="str">
        <f t="shared" si="63"/>
        <v xml:space="preserve"> </v>
      </c>
      <c r="Q783" s="37" t="str">
        <f t="shared" si="64"/>
        <v>SL</v>
      </c>
      <c r="R783" s="45">
        <v>79200</v>
      </c>
    </row>
    <row r="784" spans="2:18" x14ac:dyDescent="0.3">
      <c r="B784" s="40" t="s">
        <v>1171</v>
      </c>
      <c r="C784" s="41" t="s">
        <v>239</v>
      </c>
      <c r="D784" s="42" t="s">
        <v>2450</v>
      </c>
      <c r="E784" s="36" t="s">
        <v>232</v>
      </c>
      <c r="F784" s="43" t="s">
        <v>233</v>
      </c>
      <c r="G784" s="44" t="s">
        <v>2450</v>
      </c>
      <c r="H784" s="44" t="s">
        <v>220</v>
      </c>
      <c r="I784" s="45">
        <v>39710</v>
      </c>
      <c r="K784" s="40" t="s">
        <v>1167</v>
      </c>
      <c r="L784" s="41" t="s">
        <v>1753</v>
      </c>
      <c r="M784" s="35">
        <f t="shared" si="60"/>
        <v>16</v>
      </c>
      <c r="N784" s="46" t="str">
        <f t="shared" si="61"/>
        <v>1</v>
      </c>
      <c r="O784" s="46" t="str">
        <f t="shared" si="62"/>
        <v>A2</v>
      </c>
      <c r="P784" s="37" t="str">
        <f t="shared" si="63"/>
        <v xml:space="preserve"> </v>
      </c>
      <c r="Q784" s="37" t="str">
        <f t="shared" si="64"/>
        <v>SL</v>
      </c>
      <c r="R784" s="45">
        <v>69360</v>
      </c>
    </row>
    <row r="785" spans="2:18" x14ac:dyDescent="0.3">
      <c r="B785" s="40" t="s">
        <v>1172</v>
      </c>
      <c r="C785" s="41" t="s">
        <v>260</v>
      </c>
      <c r="D785" s="42" t="s">
        <v>2450</v>
      </c>
      <c r="E785" s="36" t="s">
        <v>261</v>
      </c>
      <c r="F785" s="43" t="s">
        <v>219</v>
      </c>
      <c r="G785" s="44" t="s">
        <v>2450</v>
      </c>
      <c r="H785" s="44" t="s">
        <v>220</v>
      </c>
      <c r="I785" s="45">
        <v>280</v>
      </c>
      <c r="K785" s="40" t="s">
        <v>1168</v>
      </c>
      <c r="L785" s="41" t="s">
        <v>1796</v>
      </c>
      <c r="M785" s="35">
        <f t="shared" si="60"/>
        <v>18</v>
      </c>
      <c r="N785" s="46" t="str">
        <f t="shared" si="61"/>
        <v>1</v>
      </c>
      <c r="O785" s="46" t="str">
        <f t="shared" si="62"/>
        <v>A2</v>
      </c>
      <c r="P785" s="37" t="str">
        <f t="shared" si="63"/>
        <v xml:space="preserve"> </v>
      </c>
      <c r="Q785" s="37" t="str">
        <f t="shared" si="64"/>
        <v>SL</v>
      </c>
      <c r="R785" s="45">
        <v>175430</v>
      </c>
    </row>
    <row r="786" spans="2:18" x14ac:dyDescent="0.3">
      <c r="B786" s="40" t="s">
        <v>1173</v>
      </c>
      <c r="C786" s="41" t="s">
        <v>224</v>
      </c>
      <c r="D786" s="42" t="s">
        <v>2450</v>
      </c>
      <c r="E786" s="36" t="s">
        <v>218</v>
      </c>
      <c r="F786" s="43" t="s">
        <v>219</v>
      </c>
      <c r="G786" s="44" t="s">
        <v>2450</v>
      </c>
      <c r="H786" s="44" t="s">
        <v>220</v>
      </c>
      <c r="I786" s="45">
        <v>270</v>
      </c>
      <c r="K786" s="40" t="s">
        <v>1169</v>
      </c>
      <c r="L786" s="41" t="s">
        <v>271</v>
      </c>
      <c r="M786" s="35" t="str">
        <f t="shared" si="60"/>
        <v xml:space="preserve"> </v>
      </c>
      <c r="N786" s="46" t="str">
        <f t="shared" si="61"/>
        <v>1</v>
      </c>
      <c r="O786" s="46" t="str">
        <f t="shared" si="62"/>
        <v>E2</v>
      </c>
      <c r="P786" s="37" t="str">
        <f t="shared" si="63"/>
        <v xml:space="preserve"> </v>
      </c>
      <c r="Q786" s="37" t="str">
        <f t="shared" si="64"/>
        <v>SL</v>
      </c>
      <c r="R786" s="45">
        <v>306880</v>
      </c>
    </row>
    <row r="787" spans="2:18" x14ac:dyDescent="0.3">
      <c r="B787" s="40" t="s">
        <v>1174</v>
      </c>
      <c r="C787" s="41" t="s">
        <v>227</v>
      </c>
      <c r="D787" s="42" t="s">
        <v>2450</v>
      </c>
      <c r="E787" s="36" t="s">
        <v>218</v>
      </c>
      <c r="F787" s="43" t="s">
        <v>219</v>
      </c>
      <c r="G787" s="44" t="s">
        <v>2450</v>
      </c>
      <c r="H787" s="44" t="s">
        <v>220</v>
      </c>
      <c r="I787" s="45">
        <v>800</v>
      </c>
      <c r="K787" s="40" t="s">
        <v>1170</v>
      </c>
      <c r="L787" s="41" t="s">
        <v>231</v>
      </c>
      <c r="M787" s="35" t="str">
        <f t="shared" si="60"/>
        <v xml:space="preserve"> </v>
      </c>
      <c r="N787" s="46" t="str">
        <f t="shared" si="61"/>
        <v>1</v>
      </c>
      <c r="O787" s="46" t="str">
        <f t="shared" si="62"/>
        <v>G1</v>
      </c>
      <c r="P787" s="37" t="str">
        <f t="shared" si="63"/>
        <v xml:space="preserve"> </v>
      </c>
      <c r="Q787" s="37" t="str">
        <f t="shared" si="64"/>
        <v>SL</v>
      </c>
      <c r="R787" s="45">
        <v>45140</v>
      </c>
    </row>
    <row r="788" spans="2:18" x14ac:dyDescent="0.3">
      <c r="B788" s="40" t="s">
        <v>1175</v>
      </c>
      <c r="C788" s="41" t="s">
        <v>1176</v>
      </c>
      <c r="D788" s="42" t="s">
        <v>2450</v>
      </c>
      <c r="E788" s="36" t="s">
        <v>232</v>
      </c>
      <c r="F788" s="43" t="s">
        <v>233</v>
      </c>
      <c r="G788" s="44" t="s">
        <v>2450</v>
      </c>
      <c r="H788" s="44" t="s">
        <v>220</v>
      </c>
      <c r="I788" s="45">
        <v>8980</v>
      </c>
      <c r="K788" s="40" t="s">
        <v>1171</v>
      </c>
      <c r="L788" s="41" t="s">
        <v>239</v>
      </c>
      <c r="M788" s="35" t="str">
        <f t="shared" si="60"/>
        <v xml:space="preserve"> </v>
      </c>
      <c r="N788" s="46" t="str">
        <f t="shared" si="61"/>
        <v>1</v>
      </c>
      <c r="O788" s="46" t="str">
        <f t="shared" si="62"/>
        <v>G1</v>
      </c>
      <c r="P788" s="37" t="str">
        <f t="shared" si="63"/>
        <v xml:space="preserve"> </v>
      </c>
      <c r="Q788" s="37" t="str">
        <f t="shared" si="64"/>
        <v>SL</v>
      </c>
      <c r="R788" s="45">
        <v>40500</v>
      </c>
    </row>
    <row r="789" spans="2:18" x14ac:dyDescent="0.3">
      <c r="B789" s="40" t="s">
        <v>1177</v>
      </c>
      <c r="C789" s="41" t="s">
        <v>1474</v>
      </c>
      <c r="D789" s="42">
        <v>1</v>
      </c>
      <c r="E789" s="36" t="s">
        <v>232</v>
      </c>
      <c r="F789" s="43" t="s">
        <v>348</v>
      </c>
      <c r="G789" s="44" t="s">
        <v>2450</v>
      </c>
      <c r="H789" s="44" t="s">
        <v>220</v>
      </c>
      <c r="I789" s="45">
        <v>12860</v>
      </c>
      <c r="K789" s="40" t="s">
        <v>1172</v>
      </c>
      <c r="L789" s="41" t="s">
        <v>260</v>
      </c>
      <c r="M789" s="35" t="str">
        <f t="shared" si="60"/>
        <v xml:space="preserve"> </v>
      </c>
      <c r="N789" s="46" t="str">
        <f t="shared" si="61"/>
        <v>2</v>
      </c>
      <c r="O789" s="46" t="str">
        <f t="shared" si="62"/>
        <v>G3</v>
      </c>
      <c r="P789" s="37" t="str">
        <f t="shared" si="63"/>
        <v xml:space="preserve"> </v>
      </c>
      <c r="Q789" s="37" t="str">
        <f t="shared" si="64"/>
        <v>SL</v>
      </c>
      <c r="R789" s="45">
        <v>290</v>
      </c>
    </row>
    <row r="790" spans="2:18" x14ac:dyDescent="0.3">
      <c r="B790" s="40" t="s">
        <v>1178</v>
      </c>
      <c r="C790" s="41" t="s">
        <v>1496</v>
      </c>
      <c r="D790" s="42">
        <v>2</v>
      </c>
      <c r="E790" s="36" t="s">
        <v>232</v>
      </c>
      <c r="F790" s="43" t="s">
        <v>348</v>
      </c>
      <c r="G790" s="44" t="s">
        <v>2450</v>
      </c>
      <c r="H790" s="44" t="s">
        <v>220</v>
      </c>
      <c r="I790" s="45">
        <v>7090</v>
      </c>
      <c r="K790" s="40" t="s">
        <v>1173</v>
      </c>
      <c r="L790" s="41" t="s">
        <v>224</v>
      </c>
      <c r="M790" s="35" t="str">
        <f t="shared" si="60"/>
        <v xml:space="preserve"> </v>
      </c>
      <c r="N790" s="46" t="str">
        <f t="shared" si="61"/>
        <v>4</v>
      </c>
      <c r="O790" s="46" t="str">
        <f t="shared" si="62"/>
        <v>G3</v>
      </c>
      <c r="P790" s="37" t="str">
        <f t="shared" si="63"/>
        <v xml:space="preserve"> </v>
      </c>
      <c r="Q790" s="37" t="str">
        <f t="shared" si="64"/>
        <v>SL</v>
      </c>
      <c r="R790" s="45">
        <v>280</v>
      </c>
    </row>
    <row r="791" spans="2:18" x14ac:dyDescent="0.3">
      <c r="B791" s="40" t="s">
        <v>1179</v>
      </c>
      <c r="C791" s="41" t="s">
        <v>1518</v>
      </c>
      <c r="D791" s="42">
        <v>3</v>
      </c>
      <c r="E791" s="36" t="s">
        <v>232</v>
      </c>
      <c r="F791" s="43" t="s">
        <v>348</v>
      </c>
      <c r="G791" s="44" t="s">
        <v>2450</v>
      </c>
      <c r="H791" s="44" t="s">
        <v>220</v>
      </c>
      <c r="I791" s="45">
        <v>1540</v>
      </c>
      <c r="K791" s="40" t="s">
        <v>1174</v>
      </c>
      <c r="L791" s="41" t="s">
        <v>227</v>
      </c>
      <c r="M791" s="35" t="str">
        <f t="shared" si="60"/>
        <v xml:space="preserve"> </v>
      </c>
      <c r="N791" s="46" t="str">
        <f t="shared" si="61"/>
        <v>4</v>
      </c>
      <c r="O791" s="46" t="str">
        <f t="shared" si="62"/>
        <v>G3</v>
      </c>
      <c r="P791" s="37" t="str">
        <f t="shared" si="63"/>
        <v xml:space="preserve"> </v>
      </c>
      <c r="Q791" s="37" t="str">
        <f t="shared" si="64"/>
        <v>SL</v>
      </c>
      <c r="R791" s="45">
        <v>820</v>
      </c>
    </row>
    <row r="792" spans="2:18" x14ac:dyDescent="0.3">
      <c r="B792" s="40" t="s">
        <v>1180</v>
      </c>
      <c r="C792" s="41" t="s">
        <v>1542</v>
      </c>
      <c r="D792" s="42">
        <v>4</v>
      </c>
      <c r="E792" s="36" t="s">
        <v>232</v>
      </c>
      <c r="F792" s="43" t="s">
        <v>348</v>
      </c>
      <c r="G792" s="44" t="s">
        <v>2450</v>
      </c>
      <c r="H792" s="44" t="s">
        <v>220</v>
      </c>
      <c r="I792" s="45">
        <v>3590</v>
      </c>
      <c r="K792" s="40" t="s">
        <v>1175</v>
      </c>
      <c r="L792" s="41" t="s">
        <v>1176</v>
      </c>
      <c r="M792" s="35" t="str">
        <f t="shared" si="60"/>
        <v xml:space="preserve"> </v>
      </c>
      <c r="N792" s="46" t="str">
        <f t="shared" si="61"/>
        <v>1</v>
      </c>
      <c r="O792" s="46" t="str">
        <f t="shared" si="62"/>
        <v>G1</v>
      </c>
      <c r="P792" s="37" t="str">
        <f t="shared" si="63"/>
        <v xml:space="preserve"> </v>
      </c>
      <c r="Q792" s="37" t="str">
        <f t="shared" si="64"/>
        <v>SL</v>
      </c>
      <c r="R792" s="45">
        <v>9160</v>
      </c>
    </row>
    <row r="793" spans="2:18" x14ac:dyDescent="0.3">
      <c r="B793" s="40" t="s">
        <v>1181</v>
      </c>
      <c r="C793" s="41" t="s">
        <v>1563</v>
      </c>
      <c r="D793" s="42">
        <v>5</v>
      </c>
      <c r="E793" s="36" t="s">
        <v>232</v>
      </c>
      <c r="F793" s="43" t="s">
        <v>348</v>
      </c>
      <c r="G793" s="44" t="s">
        <v>2450</v>
      </c>
      <c r="H793" s="44" t="s">
        <v>220</v>
      </c>
      <c r="I793" s="45">
        <v>6700</v>
      </c>
      <c r="K793" s="40" t="s">
        <v>1177</v>
      </c>
      <c r="L793" s="41" t="s">
        <v>1474</v>
      </c>
      <c r="M793" s="35">
        <f t="shared" si="60"/>
        <v>1</v>
      </c>
      <c r="N793" s="46" t="str">
        <f t="shared" si="61"/>
        <v>1</v>
      </c>
      <c r="O793" s="46" t="str">
        <f t="shared" si="62"/>
        <v>C1</v>
      </c>
      <c r="P793" s="37" t="str">
        <f t="shared" si="63"/>
        <v xml:space="preserve"> </v>
      </c>
      <c r="Q793" s="37" t="str">
        <f t="shared" si="64"/>
        <v>SL</v>
      </c>
      <c r="R793" s="45">
        <v>13120</v>
      </c>
    </row>
    <row r="794" spans="2:18" x14ac:dyDescent="0.3">
      <c r="B794" s="40" t="s">
        <v>1182</v>
      </c>
      <c r="C794" s="41" t="s">
        <v>1583</v>
      </c>
      <c r="D794" s="42">
        <v>6</v>
      </c>
      <c r="E794" s="36" t="s">
        <v>232</v>
      </c>
      <c r="F794" s="43" t="s">
        <v>348</v>
      </c>
      <c r="G794" s="44" t="s">
        <v>2450</v>
      </c>
      <c r="H794" s="44" t="s">
        <v>220</v>
      </c>
      <c r="I794" s="45">
        <v>10070</v>
      </c>
      <c r="K794" s="40" t="s">
        <v>1178</v>
      </c>
      <c r="L794" s="41" t="s">
        <v>1496</v>
      </c>
      <c r="M794" s="35">
        <f t="shared" si="60"/>
        <v>2</v>
      </c>
      <c r="N794" s="46" t="str">
        <f t="shared" si="61"/>
        <v>1</v>
      </c>
      <c r="O794" s="46" t="str">
        <f t="shared" si="62"/>
        <v>C1</v>
      </c>
      <c r="P794" s="37" t="str">
        <f t="shared" si="63"/>
        <v xml:space="preserve"> </v>
      </c>
      <c r="Q794" s="37" t="str">
        <f t="shared" si="64"/>
        <v>SL</v>
      </c>
      <c r="R794" s="45">
        <v>7230</v>
      </c>
    </row>
    <row r="795" spans="2:18" x14ac:dyDescent="0.3">
      <c r="B795" s="40" t="s">
        <v>1183</v>
      </c>
      <c r="C795" s="41" t="s">
        <v>1608</v>
      </c>
      <c r="D795" s="42">
        <v>7</v>
      </c>
      <c r="E795" s="36" t="s">
        <v>232</v>
      </c>
      <c r="F795" s="43" t="s">
        <v>348</v>
      </c>
      <c r="G795" s="44" t="s">
        <v>2450</v>
      </c>
      <c r="H795" s="44" t="s">
        <v>220</v>
      </c>
      <c r="I795" s="45">
        <v>2000</v>
      </c>
      <c r="K795" s="40" t="s">
        <v>1179</v>
      </c>
      <c r="L795" s="41" t="s">
        <v>1518</v>
      </c>
      <c r="M795" s="35">
        <f t="shared" si="60"/>
        <v>3</v>
      </c>
      <c r="N795" s="46" t="str">
        <f t="shared" si="61"/>
        <v>1</v>
      </c>
      <c r="O795" s="46" t="str">
        <f t="shared" si="62"/>
        <v>C1</v>
      </c>
      <c r="P795" s="37" t="str">
        <f t="shared" si="63"/>
        <v xml:space="preserve"> </v>
      </c>
      <c r="Q795" s="37" t="str">
        <f t="shared" si="64"/>
        <v>SL</v>
      </c>
      <c r="R795" s="45">
        <v>1570</v>
      </c>
    </row>
    <row r="796" spans="2:18" x14ac:dyDescent="0.3">
      <c r="B796" s="40" t="s">
        <v>1184</v>
      </c>
      <c r="C796" s="41" t="s">
        <v>1634</v>
      </c>
      <c r="D796" s="42">
        <v>8</v>
      </c>
      <c r="E796" s="36" t="s">
        <v>232</v>
      </c>
      <c r="F796" s="43" t="s">
        <v>348</v>
      </c>
      <c r="G796" s="44" t="s">
        <v>2450</v>
      </c>
      <c r="H796" s="44" t="s">
        <v>220</v>
      </c>
      <c r="I796" s="45">
        <v>9710</v>
      </c>
      <c r="K796" s="40" t="s">
        <v>1180</v>
      </c>
      <c r="L796" s="41" t="s">
        <v>1542</v>
      </c>
      <c r="M796" s="35">
        <f t="shared" si="60"/>
        <v>4</v>
      </c>
      <c r="N796" s="46" t="str">
        <f t="shared" si="61"/>
        <v>1</v>
      </c>
      <c r="O796" s="46" t="str">
        <f t="shared" si="62"/>
        <v>C1</v>
      </c>
      <c r="P796" s="37" t="str">
        <f t="shared" si="63"/>
        <v xml:space="preserve"> </v>
      </c>
      <c r="Q796" s="37" t="str">
        <f t="shared" si="64"/>
        <v>SL</v>
      </c>
      <c r="R796" s="45">
        <v>3660</v>
      </c>
    </row>
    <row r="797" spans="2:18" x14ac:dyDescent="0.3">
      <c r="B797" s="40" t="s">
        <v>1185</v>
      </c>
      <c r="C797" s="41" t="s">
        <v>1657</v>
      </c>
      <c r="D797" s="42">
        <v>9</v>
      </c>
      <c r="E797" s="36" t="s">
        <v>232</v>
      </c>
      <c r="F797" s="43" t="s">
        <v>348</v>
      </c>
      <c r="G797" s="44" t="s">
        <v>2450</v>
      </c>
      <c r="H797" s="44" t="s">
        <v>220</v>
      </c>
      <c r="I797" s="45">
        <v>10720</v>
      </c>
      <c r="K797" s="40" t="s">
        <v>1181</v>
      </c>
      <c r="L797" s="41" t="s">
        <v>1563</v>
      </c>
      <c r="M797" s="35">
        <f t="shared" si="60"/>
        <v>5</v>
      </c>
      <c r="N797" s="46" t="str">
        <f t="shared" si="61"/>
        <v>1</v>
      </c>
      <c r="O797" s="46" t="str">
        <f t="shared" si="62"/>
        <v>C1</v>
      </c>
      <c r="P797" s="37" t="str">
        <f t="shared" si="63"/>
        <v xml:space="preserve"> </v>
      </c>
      <c r="Q797" s="37" t="str">
        <f t="shared" si="64"/>
        <v>SL</v>
      </c>
      <c r="R797" s="45">
        <v>6830</v>
      </c>
    </row>
    <row r="798" spans="2:18" x14ac:dyDescent="0.3">
      <c r="B798" s="40" t="s">
        <v>1186</v>
      </c>
      <c r="C798" s="41" t="s">
        <v>1683</v>
      </c>
      <c r="D798" s="42">
        <v>10</v>
      </c>
      <c r="E798" s="36" t="s">
        <v>232</v>
      </c>
      <c r="F798" s="43" t="s">
        <v>348</v>
      </c>
      <c r="G798" s="44" t="s">
        <v>2450</v>
      </c>
      <c r="H798" s="44" t="s">
        <v>220</v>
      </c>
      <c r="I798" s="45">
        <v>7360</v>
      </c>
      <c r="K798" s="40" t="s">
        <v>1182</v>
      </c>
      <c r="L798" s="41" t="s">
        <v>1583</v>
      </c>
      <c r="M798" s="35">
        <f t="shared" si="60"/>
        <v>6</v>
      </c>
      <c r="N798" s="46" t="str">
        <f t="shared" si="61"/>
        <v>1</v>
      </c>
      <c r="O798" s="46" t="str">
        <f t="shared" si="62"/>
        <v>C1</v>
      </c>
      <c r="P798" s="37" t="str">
        <f t="shared" si="63"/>
        <v xml:space="preserve"> </v>
      </c>
      <c r="Q798" s="37" t="str">
        <f t="shared" si="64"/>
        <v>SL</v>
      </c>
      <c r="R798" s="45">
        <v>10270</v>
      </c>
    </row>
    <row r="799" spans="2:18" x14ac:dyDescent="0.3">
      <c r="B799" s="40" t="s">
        <v>1187</v>
      </c>
      <c r="C799" s="41" t="s">
        <v>1707</v>
      </c>
      <c r="D799" s="42">
        <v>12</v>
      </c>
      <c r="E799" s="36" t="s">
        <v>232</v>
      </c>
      <c r="F799" s="43" t="s">
        <v>348</v>
      </c>
      <c r="G799" s="44" t="s">
        <v>2450</v>
      </c>
      <c r="H799" s="44" t="s">
        <v>220</v>
      </c>
      <c r="I799" s="45">
        <v>11310</v>
      </c>
      <c r="K799" s="40" t="s">
        <v>1183</v>
      </c>
      <c r="L799" s="41" t="s">
        <v>1608</v>
      </c>
      <c r="M799" s="35">
        <f t="shared" si="60"/>
        <v>7</v>
      </c>
      <c r="N799" s="46" t="str">
        <f t="shared" si="61"/>
        <v>1</v>
      </c>
      <c r="O799" s="46" t="str">
        <f t="shared" si="62"/>
        <v>C1</v>
      </c>
      <c r="P799" s="37" t="str">
        <f t="shared" si="63"/>
        <v xml:space="preserve"> </v>
      </c>
      <c r="Q799" s="37" t="str">
        <f t="shared" si="64"/>
        <v>SL</v>
      </c>
      <c r="R799" s="45">
        <v>2040</v>
      </c>
    </row>
    <row r="800" spans="2:18" x14ac:dyDescent="0.3">
      <c r="B800" s="40" t="s">
        <v>1188</v>
      </c>
      <c r="C800" s="41" t="s">
        <v>1728</v>
      </c>
      <c r="D800" s="42">
        <v>13</v>
      </c>
      <c r="E800" s="36" t="s">
        <v>232</v>
      </c>
      <c r="F800" s="43" t="s">
        <v>348</v>
      </c>
      <c r="G800" s="44" t="s">
        <v>2450</v>
      </c>
      <c r="H800" s="44" t="s">
        <v>220</v>
      </c>
      <c r="I800" s="45">
        <v>3590</v>
      </c>
      <c r="K800" s="40" t="s">
        <v>1184</v>
      </c>
      <c r="L800" s="41" t="s">
        <v>1634</v>
      </c>
      <c r="M800" s="35">
        <f t="shared" ref="M800:M863" si="65">IFERROR(VLOOKUP($K800,$B$5:$H$1222,3,FALSE),"NO MATCH")</f>
        <v>8</v>
      </c>
      <c r="N800" s="46" t="str">
        <f t="shared" ref="N800:N863" si="66">IFERROR(VLOOKUP($K800,$B$5:$H$1222,4,FALSE),"NO MATCH")</f>
        <v>1</v>
      </c>
      <c r="O800" s="46" t="str">
        <f t="shared" ref="O800:O863" si="67">IFERROR(VLOOKUP($K800,$B$5:$H$1222,5,FALSE),"NO MATCH")</f>
        <v>C1</v>
      </c>
      <c r="P800" s="37" t="str">
        <f t="shared" ref="P800:P863" si="68">IFERROR(VLOOKUP($K800,$B$5:$H$1222,6,FALSE),"NO MATCH")</f>
        <v xml:space="preserve"> </v>
      </c>
      <c r="Q800" s="37" t="str">
        <f t="shared" ref="Q800:Q863" si="69">IFERROR(VLOOKUP($K800,$B$5:$H$1222,7,FALSE),"NO MATCH")</f>
        <v>SL</v>
      </c>
      <c r="R800" s="45">
        <v>9900</v>
      </c>
    </row>
    <row r="801" spans="2:18" x14ac:dyDescent="0.3">
      <c r="B801" s="40" t="s">
        <v>1189</v>
      </c>
      <c r="C801" s="41" t="s">
        <v>1771</v>
      </c>
      <c r="D801" s="42">
        <v>16</v>
      </c>
      <c r="E801" s="36" t="s">
        <v>232</v>
      </c>
      <c r="F801" s="43" t="s">
        <v>348</v>
      </c>
      <c r="G801" s="44" t="s">
        <v>2450</v>
      </c>
      <c r="H801" s="44" t="s">
        <v>220</v>
      </c>
      <c r="I801" s="45">
        <v>5560</v>
      </c>
      <c r="K801" s="40" t="s">
        <v>1185</v>
      </c>
      <c r="L801" s="41" t="s">
        <v>1657</v>
      </c>
      <c r="M801" s="35">
        <f t="shared" si="65"/>
        <v>9</v>
      </c>
      <c r="N801" s="46" t="str">
        <f t="shared" si="66"/>
        <v>1</v>
      </c>
      <c r="O801" s="46" t="str">
        <f t="shared" si="67"/>
        <v>C1</v>
      </c>
      <c r="P801" s="37" t="str">
        <f t="shared" si="68"/>
        <v xml:space="preserve"> </v>
      </c>
      <c r="Q801" s="37" t="str">
        <f t="shared" si="69"/>
        <v>SL</v>
      </c>
      <c r="R801" s="45">
        <v>10930</v>
      </c>
    </row>
    <row r="802" spans="2:18" x14ac:dyDescent="0.3">
      <c r="B802" s="40" t="s">
        <v>1190</v>
      </c>
      <c r="C802" s="41" t="s">
        <v>1792</v>
      </c>
      <c r="D802" s="42">
        <v>17</v>
      </c>
      <c r="E802" s="36" t="s">
        <v>232</v>
      </c>
      <c r="F802" s="43" t="s">
        <v>348</v>
      </c>
      <c r="G802" s="44" t="s">
        <v>2450</v>
      </c>
      <c r="H802" s="44" t="s">
        <v>220</v>
      </c>
      <c r="I802" s="45">
        <v>2020</v>
      </c>
      <c r="K802" s="40" t="s">
        <v>1186</v>
      </c>
      <c r="L802" s="41" t="s">
        <v>1683</v>
      </c>
      <c r="M802" s="35">
        <f t="shared" si="65"/>
        <v>10</v>
      </c>
      <c r="N802" s="46" t="str">
        <f t="shared" si="66"/>
        <v>1</v>
      </c>
      <c r="O802" s="46" t="str">
        <f t="shared" si="67"/>
        <v>C1</v>
      </c>
      <c r="P802" s="37" t="str">
        <f t="shared" si="68"/>
        <v xml:space="preserve"> </v>
      </c>
      <c r="Q802" s="37" t="str">
        <f t="shared" si="69"/>
        <v>SL</v>
      </c>
      <c r="R802" s="45">
        <v>7510</v>
      </c>
    </row>
    <row r="803" spans="2:18" x14ac:dyDescent="0.3">
      <c r="B803" s="40" t="s">
        <v>1191</v>
      </c>
      <c r="C803" s="41" t="s">
        <v>1824</v>
      </c>
      <c r="D803" s="42">
        <v>18</v>
      </c>
      <c r="E803" s="36" t="s">
        <v>232</v>
      </c>
      <c r="F803" s="43" t="s">
        <v>348</v>
      </c>
      <c r="G803" s="44" t="s">
        <v>2450</v>
      </c>
      <c r="H803" s="44" t="s">
        <v>220</v>
      </c>
      <c r="I803" s="45">
        <v>29310</v>
      </c>
      <c r="K803" s="40" t="s">
        <v>1187</v>
      </c>
      <c r="L803" s="41" t="s">
        <v>1707</v>
      </c>
      <c r="M803" s="35">
        <f t="shared" si="65"/>
        <v>12</v>
      </c>
      <c r="N803" s="46" t="str">
        <f t="shared" si="66"/>
        <v>1</v>
      </c>
      <c r="O803" s="46" t="str">
        <f t="shared" si="67"/>
        <v>C1</v>
      </c>
      <c r="P803" s="37" t="str">
        <f t="shared" si="68"/>
        <v xml:space="preserve"> </v>
      </c>
      <c r="Q803" s="37" t="str">
        <f t="shared" si="69"/>
        <v>SL</v>
      </c>
      <c r="R803" s="45">
        <v>11540</v>
      </c>
    </row>
    <row r="804" spans="2:18" x14ac:dyDescent="0.3">
      <c r="B804" s="40" t="s">
        <v>1192</v>
      </c>
      <c r="C804" s="41" t="s">
        <v>1193</v>
      </c>
      <c r="D804" s="42" t="s">
        <v>2450</v>
      </c>
      <c r="E804" s="36" t="s">
        <v>232</v>
      </c>
      <c r="F804" s="43" t="s">
        <v>233</v>
      </c>
      <c r="G804" s="44" t="s">
        <v>2450</v>
      </c>
      <c r="H804" s="44" t="s">
        <v>220</v>
      </c>
      <c r="I804" s="45">
        <v>10980</v>
      </c>
      <c r="K804" s="40" t="s">
        <v>1188</v>
      </c>
      <c r="L804" s="41" t="s">
        <v>1728</v>
      </c>
      <c r="M804" s="35">
        <f t="shared" si="65"/>
        <v>13</v>
      </c>
      <c r="N804" s="46" t="str">
        <f t="shared" si="66"/>
        <v>1</v>
      </c>
      <c r="O804" s="46" t="str">
        <f t="shared" si="67"/>
        <v>C1</v>
      </c>
      <c r="P804" s="37" t="str">
        <f t="shared" si="68"/>
        <v xml:space="preserve"> </v>
      </c>
      <c r="Q804" s="37" t="str">
        <f t="shared" si="69"/>
        <v>SL</v>
      </c>
      <c r="R804" s="45">
        <v>3660</v>
      </c>
    </row>
    <row r="805" spans="2:18" x14ac:dyDescent="0.3">
      <c r="B805" s="40" t="s">
        <v>1194</v>
      </c>
      <c r="C805" s="41" t="s">
        <v>939</v>
      </c>
      <c r="D805" s="42" t="s">
        <v>2450</v>
      </c>
      <c r="E805" s="36" t="s">
        <v>232</v>
      </c>
      <c r="F805" s="43" t="s">
        <v>233</v>
      </c>
      <c r="G805" s="44" t="s">
        <v>2450</v>
      </c>
      <c r="H805" s="44" t="s">
        <v>220</v>
      </c>
      <c r="I805" s="45">
        <v>740</v>
      </c>
      <c r="K805" s="40" t="s">
        <v>1189</v>
      </c>
      <c r="L805" s="41" t="s">
        <v>1771</v>
      </c>
      <c r="M805" s="35">
        <f t="shared" si="65"/>
        <v>16</v>
      </c>
      <c r="N805" s="46" t="str">
        <f t="shared" si="66"/>
        <v>1</v>
      </c>
      <c r="O805" s="46" t="str">
        <f t="shared" si="67"/>
        <v>C1</v>
      </c>
      <c r="P805" s="37" t="str">
        <f t="shared" si="68"/>
        <v xml:space="preserve"> </v>
      </c>
      <c r="Q805" s="37" t="str">
        <f t="shared" si="69"/>
        <v>SL</v>
      </c>
      <c r="R805" s="45">
        <v>5670</v>
      </c>
    </row>
    <row r="806" spans="2:18" x14ac:dyDescent="0.3">
      <c r="B806" s="40" t="s">
        <v>1195</v>
      </c>
      <c r="C806" s="41" t="s">
        <v>1804</v>
      </c>
      <c r="D806" s="42">
        <v>18</v>
      </c>
      <c r="E806" s="36" t="s">
        <v>232</v>
      </c>
      <c r="F806" s="43" t="s">
        <v>348</v>
      </c>
      <c r="G806" s="44" t="s">
        <v>2450</v>
      </c>
      <c r="H806" s="44" t="s">
        <v>220</v>
      </c>
      <c r="I806" s="45">
        <v>142630</v>
      </c>
      <c r="K806" s="40" t="s">
        <v>1190</v>
      </c>
      <c r="L806" s="41" t="s">
        <v>1792</v>
      </c>
      <c r="M806" s="35">
        <f t="shared" si="65"/>
        <v>17</v>
      </c>
      <c r="N806" s="46" t="str">
        <f t="shared" si="66"/>
        <v>1</v>
      </c>
      <c r="O806" s="46" t="str">
        <f t="shared" si="67"/>
        <v>C1</v>
      </c>
      <c r="P806" s="37" t="str">
        <f t="shared" si="68"/>
        <v xml:space="preserve"> </v>
      </c>
      <c r="Q806" s="37" t="str">
        <f t="shared" si="69"/>
        <v>SL</v>
      </c>
      <c r="R806" s="45">
        <v>2060</v>
      </c>
    </row>
    <row r="807" spans="2:18" x14ac:dyDescent="0.3">
      <c r="B807" s="40" t="s">
        <v>1196</v>
      </c>
      <c r="C807" s="41" t="s">
        <v>1197</v>
      </c>
      <c r="D807" s="42" t="s">
        <v>2450</v>
      </c>
      <c r="E807" s="36" t="s">
        <v>232</v>
      </c>
      <c r="F807" s="43" t="s">
        <v>233</v>
      </c>
      <c r="G807" s="44" t="s">
        <v>2450</v>
      </c>
      <c r="H807" s="44" t="s">
        <v>220</v>
      </c>
      <c r="I807" s="45">
        <v>182180</v>
      </c>
      <c r="K807" s="40" t="s">
        <v>1191</v>
      </c>
      <c r="L807" s="41" t="s">
        <v>1824</v>
      </c>
      <c r="M807" s="35">
        <f t="shared" si="65"/>
        <v>18</v>
      </c>
      <c r="N807" s="46" t="str">
        <f t="shared" si="66"/>
        <v>1</v>
      </c>
      <c r="O807" s="46" t="str">
        <f t="shared" si="67"/>
        <v>C1</v>
      </c>
      <c r="P807" s="37" t="str">
        <f t="shared" si="68"/>
        <v xml:space="preserve"> </v>
      </c>
      <c r="Q807" s="37" t="str">
        <f t="shared" si="69"/>
        <v>SL</v>
      </c>
      <c r="R807" s="45">
        <v>29900</v>
      </c>
    </row>
    <row r="808" spans="2:18" x14ac:dyDescent="0.3">
      <c r="B808" s="40" t="s">
        <v>1198</v>
      </c>
      <c r="C808" s="41" t="s">
        <v>365</v>
      </c>
      <c r="D808" s="42" t="s">
        <v>2450</v>
      </c>
      <c r="E808" s="36" t="s">
        <v>232</v>
      </c>
      <c r="F808" s="43" t="s">
        <v>233</v>
      </c>
      <c r="G808" s="44" t="s">
        <v>2450</v>
      </c>
      <c r="H808" s="44" t="s">
        <v>220</v>
      </c>
      <c r="I808" s="45">
        <v>2400</v>
      </c>
      <c r="K808" s="40" t="s">
        <v>1192</v>
      </c>
      <c r="L808" s="41" t="s">
        <v>1193</v>
      </c>
      <c r="M808" s="35" t="str">
        <f t="shared" si="65"/>
        <v xml:space="preserve"> </v>
      </c>
      <c r="N808" s="46" t="str">
        <f t="shared" si="66"/>
        <v>1</v>
      </c>
      <c r="O808" s="46" t="str">
        <f t="shared" si="67"/>
        <v>G1</v>
      </c>
      <c r="P808" s="37" t="str">
        <f t="shared" si="68"/>
        <v xml:space="preserve"> </v>
      </c>
      <c r="Q808" s="37" t="str">
        <f t="shared" si="69"/>
        <v>SL</v>
      </c>
      <c r="R808" s="45">
        <v>11200</v>
      </c>
    </row>
    <row r="809" spans="2:18" x14ac:dyDescent="0.3">
      <c r="B809" s="40" t="s">
        <v>1199</v>
      </c>
      <c r="C809" s="41" t="s">
        <v>1818</v>
      </c>
      <c r="D809" s="42">
        <v>18</v>
      </c>
      <c r="E809" s="36" t="s">
        <v>232</v>
      </c>
      <c r="F809" s="43" t="s">
        <v>348</v>
      </c>
      <c r="G809" s="44" t="s">
        <v>2450</v>
      </c>
      <c r="H809" s="44" t="s">
        <v>220</v>
      </c>
      <c r="I809" s="45">
        <v>4050</v>
      </c>
      <c r="K809" s="40" t="s">
        <v>1194</v>
      </c>
      <c r="L809" s="41" t="s">
        <v>939</v>
      </c>
      <c r="M809" s="35" t="str">
        <f t="shared" si="65"/>
        <v xml:space="preserve"> </v>
      </c>
      <c r="N809" s="46" t="str">
        <f t="shared" si="66"/>
        <v>1</v>
      </c>
      <c r="O809" s="46" t="str">
        <f t="shared" si="67"/>
        <v>G1</v>
      </c>
      <c r="P809" s="37" t="str">
        <f t="shared" si="68"/>
        <v xml:space="preserve"> </v>
      </c>
      <c r="Q809" s="37" t="str">
        <f t="shared" si="69"/>
        <v>SL</v>
      </c>
      <c r="R809" s="45">
        <v>750</v>
      </c>
    </row>
    <row r="810" spans="2:18" x14ac:dyDescent="0.3">
      <c r="B810" s="40" t="s">
        <v>1200</v>
      </c>
      <c r="C810" s="41" t="s">
        <v>239</v>
      </c>
      <c r="D810" s="42" t="s">
        <v>2450</v>
      </c>
      <c r="E810" s="36" t="s">
        <v>232</v>
      </c>
      <c r="F810" s="43" t="s">
        <v>233</v>
      </c>
      <c r="G810" s="44" t="s">
        <v>2450</v>
      </c>
      <c r="H810" s="44" t="s">
        <v>220</v>
      </c>
      <c r="I810" s="45">
        <v>340</v>
      </c>
      <c r="K810" s="40" t="s">
        <v>1195</v>
      </c>
      <c r="L810" s="41" t="s">
        <v>1804</v>
      </c>
      <c r="M810" s="35">
        <f t="shared" si="65"/>
        <v>18</v>
      </c>
      <c r="N810" s="46" t="str">
        <f t="shared" si="66"/>
        <v>1</v>
      </c>
      <c r="O810" s="46" t="str">
        <f t="shared" si="67"/>
        <v>C1</v>
      </c>
      <c r="P810" s="37" t="str">
        <f t="shared" si="68"/>
        <v xml:space="preserve"> </v>
      </c>
      <c r="Q810" s="37" t="str">
        <f t="shared" si="69"/>
        <v>SL</v>
      </c>
      <c r="R810" s="45">
        <v>145480</v>
      </c>
    </row>
    <row r="811" spans="2:18" x14ac:dyDescent="0.3">
      <c r="B811" s="40" t="s">
        <v>1201</v>
      </c>
      <c r="C811" s="41" t="s">
        <v>1202</v>
      </c>
      <c r="D811" s="42" t="s">
        <v>2450</v>
      </c>
      <c r="E811" s="36" t="s">
        <v>261</v>
      </c>
      <c r="F811" s="43" t="s">
        <v>219</v>
      </c>
      <c r="G811" s="44" t="s">
        <v>2450</v>
      </c>
      <c r="H811" s="44" t="s">
        <v>220</v>
      </c>
      <c r="I811" s="45">
        <v>330</v>
      </c>
      <c r="K811" s="40" t="s">
        <v>1196</v>
      </c>
      <c r="L811" s="41" t="s">
        <v>1197</v>
      </c>
      <c r="M811" s="35" t="str">
        <f t="shared" si="65"/>
        <v xml:space="preserve"> </v>
      </c>
      <c r="N811" s="46" t="str">
        <f t="shared" si="66"/>
        <v>1</v>
      </c>
      <c r="O811" s="46" t="str">
        <f t="shared" si="67"/>
        <v>G1</v>
      </c>
      <c r="P811" s="37" t="str">
        <f t="shared" si="68"/>
        <v xml:space="preserve"> </v>
      </c>
      <c r="Q811" s="37" t="str">
        <f t="shared" si="69"/>
        <v>SL</v>
      </c>
      <c r="R811" s="45">
        <v>185820</v>
      </c>
    </row>
    <row r="812" spans="2:18" x14ac:dyDescent="0.3">
      <c r="B812" s="40" t="s">
        <v>1203</v>
      </c>
      <c r="C812" s="41" t="s">
        <v>1825</v>
      </c>
      <c r="D812" s="42">
        <v>18</v>
      </c>
      <c r="E812" s="36" t="s">
        <v>261</v>
      </c>
      <c r="F812" s="43" t="s">
        <v>579</v>
      </c>
      <c r="G812" s="44" t="s">
        <v>2450</v>
      </c>
      <c r="H812" s="44" t="s">
        <v>220</v>
      </c>
      <c r="I812" s="45">
        <v>39520</v>
      </c>
      <c r="K812" s="40" t="s">
        <v>1198</v>
      </c>
      <c r="L812" s="41" t="s">
        <v>365</v>
      </c>
      <c r="M812" s="35" t="str">
        <f t="shared" si="65"/>
        <v xml:space="preserve"> </v>
      </c>
      <c r="N812" s="46" t="str">
        <f t="shared" si="66"/>
        <v>1</v>
      </c>
      <c r="O812" s="46" t="str">
        <f t="shared" si="67"/>
        <v>G1</v>
      </c>
      <c r="P812" s="37" t="str">
        <f t="shared" si="68"/>
        <v xml:space="preserve"> </v>
      </c>
      <c r="Q812" s="37" t="str">
        <f t="shared" si="69"/>
        <v>SL</v>
      </c>
      <c r="R812" s="45">
        <v>2450</v>
      </c>
    </row>
    <row r="813" spans="2:18" x14ac:dyDescent="0.3">
      <c r="B813" s="40" t="s">
        <v>1204</v>
      </c>
      <c r="C813" s="41" t="s">
        <v>783</v>
      </c>
      <c r="D813" s="42" t="s">
        <v>2450</v>
      </c>
      <c r="E813" s="36" t="s">
        <v>218</v>
      </c>
      <c r="F813" s="43" t="s">
        <v>219</v>
      </c>
      <c r="G813" s="44" t="s">
        <v>2450</v>
      </c>
      <c r="H813" s="44" t="s">
        <v>220</v>
      </c>
      <c r="I813" s="45">
        <v>12630</v>
      </c>
      <c r="K813" s="40" t="s">
        <v>1199</v>
      </c>
      <c r="L813" s="41" t="s">
        <v>1818</v>
      </c>
      <c r="M813" s="35">
        <f t="shared" si="65"/>
        <v>18</v>
      </c>
      <c r="N813" s="46" t="str">
        <f t="shared" si="66"/>
        <v>1</v>
      </c>
      <c r="O813" s="46" t="str">
        <f t="shared" si="67"/>
        <v>C1</v>
      </c>
      <c r="P813" s="37" t="str">
        <f t="shared" si="68"/>
        <v xml:space="preserve"> </v>
      </c>
      <c r="Q813" s="37" t="str">
        <f t="shared" si="69"/>
        <v>SL</v>
      </c>
      <c r="R813" s="45">
        <v>4130</v>
      </c>
    </row>
    <row r="814" spans="2:18" x14ac:dyDescent="0.3">
      <c r="B814" s="40" t="s">
        <v>1205</v>
      </c>
      <c r="C814" s="41" t="s">
        <v>1206</v>
      </c>
      <c r="D814" s="42" t="s">
        <v>2450</v>
      </c>
      <c r="E814" s="36" t="s">
        <v>218</v>
      </c>
      <c r="F814" s="43" t="s">
        <v>219</v>
      </c>
      <c r="G814" s="44" t="s">
        <v>2450</v>
      </c>
      <c r="H814" s="44" t="s">
        <v>220</v>
      </c>
      <c r="I814" s="45">
        <v>16780</v>
      </c>
      <c r="K814" s="40" t="s">
        <v>1200</v>
      </c>
      <c r="L814" s="41" t="s">
        <v>239</v>
      </c>
      <c r="M814" s="35" t="str">
        <f t="shared" si="65"/>
        <v xml:space="preserve"> </v>
      </c>
      <c r="N814" s="46" t="str">
        <f t="shared" si="66"/>
        <v>1</v>
      </c>
      <c r="O814" s="46" t="str">
        <f t="shared" si="67"/>
        <v>G1</v>
      </c>
      <c r="P814" s="37" t="str">
        <f t="shared" si="68"/>
        <v xml:space="preserve"> </v>
      </c>
      <c r="Q814" s="37" t="str">
        <f t="shared" si="69"/>
        <v>SL</v>
      </c>
      <c r="R814" s="45">
        <v>350</v>
      </c>
    </row>
    <row r="815" spans="2:18" x14ac:dyDescent="0.3">
      <c r="B815" s="40" t="s">
        <v>1207</v>
      </c>
      <c r="C815" s="41" t="s">
        <v>792</v>
      </c>
      <c r="D815" s="42" t="s">
        <v>2450</v>
      </c>
      <c r="E815" s="36" t="s">
        <v>218</v>
      </c>
      <c r="F815" s="43" t="s">
        <v>219</v>
      </c>
      <c r="G815" s="44" t="s">
        <v>2450</v>
      </c>
      <c r="H815" s="44" t="s">
        <v>220</v>
      </c>
      <c r="I815" s="45">
        <v>9170</v>
      </c>
      <c r="K815" s="40" t="s">
        <v>1201</v>
      </c>
      <c r="L815" s="41" t="s">
        <v>1202</v>
      </c>
      <c r="M815" s="35" t="str">
        <f t="shared" si="65"/>
        <v xml:space="preserve"> </v>
      </c>
      <c r="N815" s="46" t="str">
        <f t="shared" si="66"/>
        <v>2</v>
      </c>
      <c r="O815" s="46" t="str">
        <f t="shared" si="67"/>
        <v>G3</v>
      </c>
      <c r="P815" s="37" t="str">
        <f t="shared" si="68"/>
        <v xml:space="preserve"> </v>
      </c>
      <c r="Q815" s="37" t="str">
        <f t="shared" si="69"/>
        <v>SL</v>
      </c>
      <c r="R815" s="45">
        <v>340</v>
      </c>
    </row>
    <row r="816" spans="2:18" x14ac:dyDescent="0.3">
      <c r="B816" s="40" t="s">
        <v>1208</v>
      </c>
      <c r="C816" s="41" t="s">
        <v>1209</v>
      </c>
      <c r="D816" s="42" t="s">
        <v>2450</v>
      </c>
      <c r="E816" s="36" t="s">
        <v>218</v>
      </c>
      <c r="F816" s="43" t="s">
        <v>219</v>
      </c>
      <c r="G816" s="44" t="s">
        <v>2450</v>
      </c>
      <c r="H816" s="44" t="s">
        <v>220</v>
      </c>
      <c r="I816" s="45">
        <v>11270</v>
      </c>
      <c r="K816" s="40" t="s">
        <v>1203</v>
      </c>
      <c r="L816" s="41" t="s">
        <v>1825</v>
      </c>
      <c r="M816" s="35">
        <f t="shared" si="65"/>
        <v>18</v>
      </c>
      <c r="N816" s="46" t="str">
        <f t="shared" si="66"/>
        <v>2</v>
      </c>
      <c r="O816" s="46" t="str">
        <f t="shared" si="67"/>
        <v>C3</v>
      </c>
      <c r="P816" s="37" t="str">
        <f t="shared" si="68"/>
        <v xml:space="preserve"> </v>
      </c>
      <c r="Q816" s="37" t="str">
        <f t="shared" si="69"/>
        <v>SL</v>
      </c>
      <c r="R816" s="45">
        <v>40310</v>
      </c>
    </row>
    <row r="817" spans="2:18" x14ac:dyDescent="0.3">
      <c r="B817" s="40" t="s">
        <v>1210</v>
      </c>
      <c r="C817" s="41" t="s">
        <v>224</v>
      </c>
      <c r="D817" s="42" t="s">
        <v>2450</v>
      </c>
      <c r="E817" s="36" t="s">
        <v>218</v>
      </c>
      <c r="F817" s="43" t="s">
        <v>225</v>
      </c>
      <c r="G817" s="44" t="s">
        <v>2450</v>
      </c>
      <c r="H817" s="44" t="s">
        <v>220</v>
      </c>
      <c r="I817" s="45">
        <v>5040</v>
      </c>
      <c r="K817" s="40" t="s">
        <v>1204</v>
      </c>
      <c r="L817" s="41" t="s">
        <v>783</v>
      </c>
      <c r="M817" s="35" t="str">
        <f t="shared" si="65"/>
        <v xml:space="preserve"> </v>
      </c>
      <c r="N817" s="46" t="str">
        <f t="shared" si="66"/>
        <v>4</v>
      </c>
      <c r="O817" s="46" t="str">
        <f t="shared" si="67"/>
        <v>G3</v>
      </c>
      <c r="P817" s="37" t="str">
        <f t="shared" si="68"/>
        <v xml:space="preserve"> </v>
      </c>
      <c r="Q817" s="37" t="str">
        <f t="shared" si="69"/>
        <v>SL</v>
      </c>
      <c r="R817" s="45">
        <v>12880</v>
      </c>
    </row>
    <row r="818" spans="2:18" x14ac:dyDescent="0.3">
      <c r="B818" s="40" t="s">
        <v>1211</v>
      </c>
      <c r="C818" s="41" t="s">
        <v>1212</v>
      </c>
      <c r="D818" s="42" t="s">
        <v>2450</v>
      </c>
      <c r="E818" s="36" t="s">
        <v>218</v>
      </c>
      <c r="F818" s="43" t="s">
        <v>219</v>
      </c>
      <c r="G818" s="44" t="s">
        <v>2450</v>
      </c>
      <c r="H818" s="44" t="s">
        <v>220</v>
      </c>
      <c r="I818" s="45">
        <v>73650</v>
      </c>
      <c r="K818" s="40" t="s">
        <v>1205</v>
      </c>
      <c r="L818" s="41" t="s">
        <v>1206</v>
      </c>
      <c r="M818" s="35" t="str">
        <f t="shared" si="65"/>
        <v xml:space="preserve"> </v>
      </c>
      <c r="N818" s="46" t="str">
        <f t="shared" si="66"/>
        <v>4</v>
      </c>
      <c r="O818" s="46" t="str">
        <f t="shared" si="67"/>
        <v>G3</v>
      </c>
      <c r="P818" s="37" t="str">
        <f t="shared" si="68"/>
        <v xml:space="preserve"> </v>
      </c>
      <c r="Q818" s="37" t="str">
        <f t="shared" si="69"/>
        <v>SL</v>
      </c>
      <c r="R818" s="45">
        <v>17120</v>
      </c>
    </row>
    <row r="819" spans="2:18" x14ac:dyDescent="0.3">
      <c r="B819" s="40" t="s">
        <v>1213</v>
      </c>
      <c r="C819" s="41" t="s">
        <v>227</v>
      </c>
      <c r="D819" s="42" t="s">
        <v>2450</v>
      </c>
      <c r="E819" s="36" t="s">
        <v>218</v>
      </c>
      <c r="F819" s="43" t="s">
        <v>219</v>
      </c>
      <c r="G819" s="44" t="s">
        <v>2450</v>
      </c>
      <c r="H819" s="44" t="s">
        <v>220</v>
      </c>
      <c r="I819" s="45">
        <v>48620</v>
      </c>
      <c r="K819" s="40" t="s">
        <v>1207</v>
      </c>
      <c r="L819" s="41" t="s">
        <v>792</v>
      </c>
      <c r="M819" s="35" t="str">
        <f t="shared" si="65"/>
        <v xml:space="preserve"> </v>
      </c>
      <c r="N819" s="46" t="str">
        <f t="shared" si="66"/>
        <v>4</v>
      </c>
      <c r="O819" s="46" t="str">
        <f t="shared" si="67"/>
        <v>G3</v>
      </c>
      <c r="P819" s="37" t="str">
        <f t="shared" si="68"/>
        <v xml:space="preserve"> </v>
      </c>
      <c r="Q819" s="37" t="str">
        <f t="shared" si="69"/>
        <v>SL</v>
      </c>
      <c r="R819" s="45">
        <v>9350</v>
      </c>
    </row>
    <row r="820" spans="2:18" x14ac:dyDescent="0.3">
      <c r="B820" s="40" t="s">
        <v>1214</v>
      </c>
      <c r="C820" s="41" t="s">
        <v>1809</v>
      </c>
      <c r="D820" s="42">
        <v>18</v>
      </c>
      <c r="E820" s="36" t="s">
        <v>218</v>
      </c>
      <c r="F820" s="43" t="s">
        <v>579</v>
      </c>
      <c r="G820" s="44" t="s">
        <v>2450</v>
      </c>
      <c r="H820" s="44" t="s">
        <v>220</v>
      </c>
      <c r="I820" s="45">
        <v>-2020</v>
      </c>
      <c r="K820" s="40" t="s">
        <v>1208</v>
      </c>
      <c r="L820" s="41" t="s">
        <v>1209</v>
      </c>
      <c r="M820" s="35" t="str">
        <f t="shared" si="65"/>
        <v xml:space="preserve"> </v>
      </c>
      <c r="N820" s="46" t="str">
        <f t="shared" si="66"/>
        <v>4</v>
      </c>
      <c r="O820" s="46" t="str">
        <f t="shared" si="67"/>
        <v>G3</v>
      </c>
      <c r="P820" s="37" t="str">
        <f t="shared" si="68"/>
        <v xml:space="preserve"> </v>
      </c>
      <c r="Q820" s="37" t="str">
        <f t="shared" si="69"/>
        <v>SL</v>
      </c>
      <c r="R820" s="45">
        <v>11500</v>
      </c>
    </row>
    <row r="821" spans="2:18" x14ac:dyDescent="0.3">
      <c r="B821" s="40" t="s">
        <v>1215</v>
      </c>
      <c r="C821" s="41" t="s">
        <v>1216</v>
      </c>
      <c r="D821" s="42" t="s">
        <v>2450</v>
      </c>
      <c r="E821" s="36" t="s">
        <v>218</v>
      </c>
      <c r="F821" s="43" t="s">
        <v>219</v>
      </c>
      <c r="G821" s="44" t="s">
        <v>2450</v>
      </c>
      <c r="H821" s="44" t="s">
        <v>220</v>
      </c>
      <c r="I821" s="45">
        <v>54290</v>
      </c>
      <c r="K821" s="40" t="s">
        <v>1210</v>
      </c>
      <c r="L821" s="41" t="s">
        <v>224</v>
      </c>
      <c r="M821" s="35" t="str">
        <f t="shared" si="65"/>
        <v xml:space="preserve"> </v>
      </c>
      <c r="N821" s="46" t="str">
        <f t="shared" si="66"/>
        <v>4</v>
      </c>
      <c r="O821" s="46" t="str">
        <f t="shared" si="67"/>
        <v>E4</v>
      </c>
      <c r="P821" s="37" t="str">
        <f t="shared" si="68"/>
        <v xml:space="preserve"> </v>
      </c>
      <c r="Q821" s="37" t="str">
        <f t="shared" si="69"/>
        <v>SL</v>
      </c>
      <c r="R821" s="45">
        <v>5140</v>
      </c>
    </row>
    <row r="822" spans="2:18" x14ac:dyDescent="0.3">
      <c r="B822" s="40" t="s">
        <v>1217</v>
      </c>
      <c r="C822" s="41" t="s">
        <v>250</v>
      </c>
      <c r="D822" s="42" t="s">
        <v>2450</v>
      </c>
      <c r="E822" s="36" t="s">
        <v>218</v>
      </c>
      <c r="F822" s="43" t="s">
        <v>219</v>
      </c>
      <c r="G822" s="44" t="s">
        <v>251</v>
      </c>
      <c r="H822" s="44" t="s">
        <v>220</v>
      </c>
      <c r="I822" s="45">
        <v>71920</v>
      </c>
      <c r="K822" s="40" t="s">
        <v>1211</v>
      </c>
      <c r="L822" s="41" t="s">
        <v>1212</v>
      </c>
      <c r="M822" s="35" t="str">
        <f t="shared" si="65"/>
        <v xml:space="preserve"> </v>
      </c>
      <c r="N822" s="46" t="str">
        <f t="shared" si="66"/>
        <v>4</v>
      </c>
      <c r="O822" s="46" t="str">
        <f t="shared" si="67"/>
        <v>G3</v>
      </c>
      <c r="P822" s="37" t="str">
        <f t="shared" si="68"/>
        <v xml:space="preserve"> </v>
      </c>
      <c r="Q822" s="37" t="str">
        <f t="shared" si="69"/>
        <v>SL</v>
      </c>
      <c r="R822" s="45">
        <v>75120</v>
      </c>
    </row>
    <row r="823" spans="2:18" x14ac:dyDescent="0.3">
      <c r="B823" s="40" t="s">
        <v>1218</v>
      </c>
      <c r="C823" s="41" t="s">
        <v>1219</v>
      </c>
      <c r="D823" s="42" t="s">
        <v>2450</v>
      </c>
      <c r="E823" s="36" t="s">
        <v>232</v>
      </c>
      <c r="F823" s="43" t="s">
        <v>232</v>
      </c>
      <c r="G823" s="44" t="s">
        <v>2450</v>
      </c>
      <c r="H823" s="44" t="s">
        <v>220</v>
      </c>
      <c r="I823" s="45">
        <v>12560</v>
      </c>
      <c r="K823" s="40" t="s">
        <v>1213</v>
      </c>
      <c r="L823" s="41" t="s">
        <v>227</v>
      </c>
      <c r="M823" s="35" t="str">
        <f t="shared" si="65"/>
        <v xml:space="preserve"> </v>
      </c>
      <c r="N823" s="46" t="str">
        <f t="shared" si="66"/>
        <v>4</v>
      </c>
      <c r="O823" s="46" t="str">
        <f t="shared" si="67"/>
        <v>G3</v>
      </c>
      <c r="P823" s="37" t="str">
        <f t="shared" si="68"/>
        <v xml:space="preserve"> </v>
      </c>
      <c r="Q823" s="37" t="str">
        <f t="shared" si="69"/>
        <v>SL</v>
      </c>
      <c r="R823" s="45">
        <v>49590</v>
      </c>
    </row>
    <row r="824" spans="2:18" x14ac:dyDescent="0.3">
      <c r="B824" s="40" t="s">
        <v>1220</v>
      </c>
      <c r="C824" s="41" t="s">
        <v>1221</v>
      </c>
      <c r="D824" s="42" t="s">
        <v>2450</v>
      </c>
      <c r="E824" s="36" t="s">
        <v>232</v>
      </c>
      <c r="F824" s="43" t="s">
        <v>232</v>
      </c>
      <c r="G824" s="44" t="s">
        <v>2450</v>
      </c>
      <c r="H824" s="44" t="s">
        <v>220</v>
      </c>
      <c r="I824" s="45">
        <v>62790</v>
      </c>
      <c r="K824" s="40" t="s">
        <v>1214</v>
      </c>
      <c r="L824" s="41" t="s">
        <v>1809</v>
      </c>
      <c r="M824" s="35">
        <f t="shared" si="65"/>
        <v>18</v>
      </c>
      <c r="N824" s="46" t="str">
        <f t="shared" si="66"/>
        <v>4</v>
      </c>
      <c r="O824" s="46" t="str">
        <f t="shared" si="67"/>
        <v>C3</v>
      </c>
      <c r="P824" s="37" t="str">
        <f t="shared" si="68"/>
        <v xml:space="preserve"> </v>
      </c>
      <c r="Q824" s="37" t="str">
        <f t="shared" si="69"/>
        <v>SL</v>
      </c>
      <c r="R824" s="45">
        <v>-2060</v>
      </c>
    </row>
    <row r="825" spans="2:18" x14ac:dyDescent="0.3">
      <c r="B825" s="40" t="s">
        <v>1222</v>
      </c>
      <c r="C825" s="41" t="s">
        <v>227</v>
      </c>
      <c r="D825" s="42" t="s">
        <v>2450</v>
      </c>
      <c r="E825" s="36" t="s">
        <v>218</v>
      </c>
      <c r="F825" s="43" t="s">
        <v>232</v>
      </c>
      <c r="G825" s="44" t="s">
        <v>2450</v>
      </c>
      <c r="H825" s="44" t="s">
        <v>220</v>
      </c>
      <c r="I825" s="45">
        <v>190</v>
      </c>
      <c r="K825" s="40" t="s">
        <v>1215</v>
      </c>
      <c r="L825" s="41" t="s">
        <v>1216</v>
      </c>
      <c r="M825" s="35" t="str">
        <f t="shared" si="65"/>
        <v xml:space="preserve"> </v>
      </c>
      <c r="N825" s="46" t="str">
        <f t="shared" si="66"/>
        <v>4</v>
      </c>
      <c r="O825" s="46" t="str">
        <f t="shared" si="67"/>
        <v>G3</v>
      </c>
      <c r="P825" s="37" t="str">
        <f t="shared" si="68"/>
        <v xml:space="preserve"> </v>
      </c>
      <c r="Q825" s="37" t="str">
        <f t="shared" si="69"/>
        <v>SL</v>
      </c>
      <c r="R825" s="45">
        <v>55380</v>
      </c>
    </row>
    <row r="826" spans="2:18" x14ac:dyDescent="0.3">
      <c r="B826" s="40" t="s">
        <v>1223</v>
      </c>
      <c r="C826" s="41" t="s">
        <v>1224</v>
      </c>
      <c r="D826" s="42" t="s">
        <v>2450</v>
      </c>
      <c r="E826" s="36" t="s">
        <v>218</v>
      </c>
      <c r="F826" s="43" t="s">
        <v>232</v>
      </c>
      <c r="G826" s="44" t="s">
        <v>2450</v>
      </c>
      <c r="H826" s="44" t="s">
        <v>220</v>
      </c>
      <c r="I826" s="45">
        <v>14430</v>
      </c>
      <c r="K826" s="40" t="s">
        <v>1217</v>
      </c>
      <c r="L826" s="41" t="s">
        <v>250</v>
      </c>
      <c r="M826" s="35" t="str">
        <f t="shared" si="65"/>
        <v xml:space="preserve"> </v>
      </c>
      <c r="N826" s="46" t="str">
        <f t="shared" si="66"/>
        <v>4</v>
      </c>
      <c r="O826" s="46" t="str">
        <f t="shared" si="67"/>
        <v>G3</v>
      </c>
      <c r="P826" s="37" t="str">
        <f t="shared" si="68"/>
        <v>Y</v>
      </c>
      <c r="Q826" s="37" t="str">
        <f t="shared" si="69"/>
        <v>SL</v>
      </c>
      <c r="R826" s="45">
        <v>73360</v>
      </c>
    </row>
    <row r="827" spans="2:18" x14ac:dyDescent="0.3">
      <c r="B827" s="40" t="s">
        <v>1225</v>
      </c>
      <c r="C827" s="41" t="s">
        <v>1226</v>
      </c>
      <c r="D827" s="42" t="s">
        <v>2450</v>
      </c>
      <c r="E827" s="36" t="s">
        <v>218</v>
      </c>
      <c r="F827" s="43" t="s">
        <v>232</v>
      </c>
      <c r="G827" s="44" t="s">
        <v>2450</v>
      </c>
      <c r="H827" s="44" t="s">
        <v>220</v>
      </c>
      <c r="I827" s="45">
        <v>12300</v>
      </c>
      <c r="K827" s="40" t="s">
        <v>1218</v>
      </c>
      <c r="L827" s="41" t="s">
        <v>1219</v>
      </c>
      <c r="M827" s="35" t="str">
        <f t="shared" si="65"/>
        <v xml:space="preserve"> </v>
      </c>
      <c r="N827" s="46" t="str">
        <f t="shared" si="66"/>
        <v>1</v>
      </c>
      <c r="O827" s="46" t="str">
        <f t="shared" si="67"/>
        <v>1</v>
      </c>
      <c r="P827" s="37" t="str">
        <f t="shared" si="68"/>
        <v xml:space="preserve"> </v>
      </c>
      <c r="Q827" s="37" t="str">
        <f t="shared" si="69"/>
        <v>SL</v>
      </c>
      <c r="R827" s="45">
        <v>12810</v>
      </c>
    </row>
    <row r="828" spans="2:18" x14ac:dyDescent="0.3">
      <c r="B828" s="40" t="s">
        <v>1227</v>
      </c>
      <c r="C828" s="41" t="s">
        <v>1103</v>
      </c>
      <c r="D828" s="42" t="s">
        <v>2450</v>
      </c>
      <c r="E828" s="36" t="s">
        <v>218</v>
      </c>
      <c r="F828" s="43" t="s">
        <v>232</v>
      </c>
      <c r="G828" s="44" t="s">
        <v>2450</v>
      </c>
      <c r="H828" s="44" t="s">
        <v>220</v>
      </c>
      <c r="I828" s="45">
        <v>4510</v>
      </c>
      <c r="K828" s="40" t="s">
        <v>1220</v>
      </c>
      <c r="L828" s="41" t="s">
        <v>1221</v>
      </c>
      <c r="M828" s="35" t="str">
        <f t="shared" si="65"/>
        <v xml:space="preserve"> </v>
      </c>
      <c r="N828" s="46" t="str">
        <f t="shared" si="66"/>
        <v>1</v>
      </c>
      <c r="O828" s="46" t="str">
        <f t="shared" si="67"/>
        <v>1</v>
      </c>
      <c r="P828" s="37" t="str">
        <f t="shared" si="68"/>
        <v xml:space="preserve"> </v>
      </c>
      <c r="Q828" s="37" t="str">
        <f t="shared" si="69"/>
        <v>SL</v>
      </c>
      <c r="R828" s="45">
        <v>64050</v>
      </c>
    </row>
    <row r="829" spans="2:18" x14ac:dyDescent="0.3">
      <c r="B829" s="40" t="s">
        <v>1228</v>
      </c>
      <c r="C829" s="41" t="s">
        <v>1103</v>
      </c>
      <c r="D829" s="42" t="s">
        <v>2450</v>
      </c>
      <c r="E829" s="36" t="s">
        <v>218</v>
      </c>
      <c r="F829" s="43" t="s">
        <v>232</v>
      </c>
      <c r="G829" s="44" t="s">
        <v>2450</v>
      </c>
      <c r="H829" s="44" t="s">
        <v>220</v>
      </c>
      <c r="I829" s="45">
        <v>1600</v>
      </c>
      <c r="K829" s="40" t="s">
        <v>1222</v>
      </c>
      <c r="L829" s="41" t="s">
        <v>227</v>
      </c>
      <c r="M829" s="35" t="str">
        <f t="shared" si="65"/>
        <v xml:space="preserve"> </v>
      </c>
      <c r="N829" s="46" t="str">
        <f t="shared" si="66"/>
        <v>4</v>
      </c>
      <c r="O829" s="46" t="str">
        <f t="shared" si="67"/>
        <v>1</v>
      </c>
      <c r="P829" s="37" t="str">
        <f t="shared" si="68"/>
        <v xml:space="preserve"> </v>
      </c>
      <c r="Q829" s="37" t="str">
        <f t="shared" si="69"/>
        <v>SL</v>
      </c>
      <c r="R829" s="45">
        <v>190</v>
      </c>
    </row>
    <row r="830" spans="2:18" x14ac:dyDescent="0.3">
      <c r="B830" s="40" t="s">
        <v>1229</v>
      </c>
      <c r="C830" s="41" t="s">
        <v>1103</v>
      </c>
      <c r="D830" s="42" t="s">
        <v>2450</v>
      </c>
      <c r="E830" s="36" t="s">
        <v>218</v>
      </c>
      <c r="F830" s="43" t="s">
        <v>232</v>
      </c>
      <c r="G830" s="44" t="s">
        <v>2450</v>
      </c>
      <c r="H830" s="44" t="s">
        <v>220</v>
      </c>
      <c r="I830" s="45">
        <v>450</v>
      </c>
      <c r="K830" s="40" t="s">
        <v>1223</v>
      </c>
      <c r="L830" s="41" t="s">
        <v>1224</v>
      </c>
      <c r="M830" s="35" t="str">
        <f t="shared" si="65"/>
        <v xml:space="preserve"> </v>
      </c>
      <c r="N830" s="46" t="str">
        <f t="shared" si="66"/>
        <v>4</v>
      </c>
      <c r="O830" s="46" t="str">
        <f t="shared" si="67"/>
        <v>1</v>
      </c>
      <c r="P830" s="37" t="str">
        <f t="shared" si="68"/>
        <v xml:space="preserve"> </v>
      </c>
      <c r="Q830" s="37" t="str">
        <f t="shared" si="69"/>
        <v>SL</v>
      </c>
      <c r="R830" s="45">
        <v>14720</v>
      </c>
    </row>
    <row r="831" spans="2:18" x14ac:dyDescent="0.3">
      <c r="B831" s="40" t="s">
        <v>1230</v>
      </c>
      <c r="C831" s="41" t="s">
        <v>1103</v>
      </c>
      <c r="D831" s="42" t="s">
        <v>2450</v>
      </c>
      <c r="E831" s="36" t="s">
        <v>218</v>
      </c>
      <c r="F831" s="43" t="s">
        <v>232</v>
      </c>
      <c r="G831" s="44" t="s">
        <v>2450</v>
      </c>
      <c r="H831" s="44" t="s">
        <v>220</v>
      </c>
      <c r="I831" s="45">
        <v>1470</v>
      </c>
      <c r="K831" s="40" t="s">
        <v>1225</v>
      </c>
      <c r="L831" s="41" t="s">
        <v>1226</v>
      </c>
      <c r="M831" s="35" t="str">
        <f t="shared" si="65"/>
        <v xml:space="preserve"> </v>
      </c>
      <c r="N831" s="46" t="str">
        <f t="shared" si="66"/>
        <v>4</v>
      </c>
      <c r="O831" s="46" t="str">
        <f t="shared" si="67"/>
        <v>1</v>
      </c>
      <c r="P831" s="37" t="str">
        <f t="shared" si="68"/>
        <v xml:space="preserve"> </v>
      </c>
      <c r="Q831" s="37" t="str">
        <f t="shared" si="69"/>
        <v>SL</v>
      </c>
      <c r="R831" s="45">
        <v>12550</v>
      </c>
    </row>
    <row r="832" spans="2:18" x14ac:dyDescent="0.3">
      <c r="B832" s="40" t="s">
        <v>1231</v>
      </c>
      <c r="C832" s="41" t="s">
        <v>1103</v>
      </c>
      <c r="D832" s="42" t="s">
        <v>2450</v>
      </c>
      <c r="E832" s="36" t="s">
        <v>218</v>
      </c>
      <c r="F832" s="43" t="s">
        <v>232</v>
      </c>
      <c r="G832" s="44" t="s">
        <v>2450</v>
      </c>
      <c r="H832" s="44" t="s">
        <v>220</v>
      </c>
      <c r="I832" s="45">
        <v>1560</v>
      </c>
      <c r="K832" s="40" t="s">
        <v>1227</v>
      </c>
      <c r="L832" s="41" t="s">
        <v>1103</v>
      </c>
      <c r="M832" s="35" t="str">
        <f t="shared" si="65"/>
        <v xml:space="preserve"> </v>
      </c>
      <c r="N832" s="46" t="str">
        <f t="shared" si="66"/>
        <v>4</v>
      </c>
      <c r="O832" s="46" t="str">
        <f t="shared" si="67"/>
        <v>1</v>
      </c>
      <c r="P832" s="37" t="str">
        <f t="shared" si="68"/>
        <v xml:space="preserve"> </v>
      </c>
      <c r="Q832" s="37" t="str">
        <f t="shared" si="69"/>
        <v>SL</v>
      </c>
      <c r="R832" s="45">
        <v>4600</v>
      </c>
    </row>
    <row r="833" spans="2:18" x14ac:dyDescent="0.3">
      <c r="B833" s="40" t="s">
        <v>1232</v>
      </c>
      <c r="C833" s="41" t="s">
        <v>1103</v>
      </c>
      <c r="D833" s="42" t="s">
        <v>2450</v>
      </c>
      <c r="E833" s="36" t="s">
        <v>218</v>
      </c>
      <c r="F833" s="43" t="s">
        <v>232</v>
      </c>
      <c r="G833" s="44" t="s">
        <v>2450</v>
      </c>
      <c r="H833" s="44" t="s">
        <v>220</v>
      </c>
      <c r="I833" s="45">
        <v>1600</v>
      </c>
      <c r="K833" s="40" t="s">
        <v>1228</v>
      </c>
      <c r="L833" s="41" t="s">
        <v>1103</v>
      </c>
      <c r="M833" s="35" t="str">
        <f t="shared" si="65"/>
        <v xml:space="preserve"> </v>
      </c>
      <c r="N833" s="46" t="str">
        <f t="shared" si="66"/>
        <v>4</v>
      </c>
      <c r="O833" s="46" t="str">
        <f t="shared" si="67"/>
        <v>1</v>
      </c>
      <c r="P833" s="37" t="str">
        <f t="shared" si="68"/>
        <v xml:space="preserve"> </v>
      </c>
      <c r="Q833" s="37" t="str">
        <f t="shared" si="69"/>
        <v>SL</v>
      </c>
      <c r="R833" s="45">
        <v>1630</v>
      </c>
    </row>
    <row r="834" spans="2:18" x14ac:dyDescent="0.3">
      <c r="B834" s="40" t="s">
        <v>1233</v>
      </c>
      <c r="C834" s="41" t="s">
        <v>1103</v>
      </c>
      <c r="D834" s="42" t="s">
        <v>2450</v>
      </c>
      <c r="E834" s="36" t="s">
        <v>218</v>
      </c>
      <c r="F834" s="43" t="s">
        <v>232</v>
      </c>
      <c r="G834" s="44" t="s">
        <v>2450</v>
      </c>
      <c r="H834" s="44" t="s">
        <v>220</v>
      </c>
      <c r="I834" s="45">
        <v>7480</v>
      </c>
      <c r="K834" s="40" t="s">
        <v>1229</v>
      </c>
      <c r="L834" s="41" t="s">
        <v>1103</v>
      </c>
      <c r="M834" s="35" t="str">
        <f t="shared" si="65"/>
        <v xml:space="preserve"> </v>
      </c>
      <c r="N834" s="46" t="str">
        <f t="shared" si="66"/>
        <v>4</v>
      </c>
      <c r="O834" s="46" t="str">
        <f t="shared" si="67"/>
        <v>1</v>
      </c>
      <c r="P834" s="37" t="str">
        <f t="shared" si="68"/>
        <v xml:space="preserve"> </v>
      </c>
      <c r="Q834" s="37" t="str">
        <f t="shared" si="69"/>
        <v>SL</v>
      </c>
      <c r="R834" s="45">
        <v>460</v>
      </c>
    </row>
    <row r="835" spans="2:18" x14ac:dyDescent="0.3">
      <c r="B835" s="40" t="s">
        <v>1234</v>
      </c>
      <c r="C835" s="41" t="s">
        <v>1103</v>
      </c>
      <c r="D835" s="42" t="s">
        <v>2450</v>
      </c>
      <c r="E835" s="36" t="s">
        <v>218</v>
      </c>
      <c r="F835" s="43" t="s">
        <v>232</v>
      </c>
      <c r="G835" s="44" t="s">
        <v>2450</v>
      </c>
      <c r="H835" s="44" t="s">
        <v>220</v>
      </c>
      <c r="I835" s="45">
        <v>950</v>
      </c>
      <c r="K835" s="40" t="s">
        <v>1230</v>
      </c>
      <c r="L835" s="41" t="s">
        <v>1103</v>
      </c>
      <c r="M835" s="35" t="str">
        <f t="shared" si="65"/>
        <v xml:space="preserve"> </v>
      </c>
      <c r="N835" s="46" t="str">
        <f t="shared" si="66"/>
        <v>4</v>
      </c>
      <c r="O835" s="46" t="str">
        <f t="shared" si="67"/>
        <v>1</v>
      </c>
      <c r="P835" s="37" t="str">
        <f t="shared" si="68"/>
        <v xml:space="preserve"> </v>
      </c>
      <c r="Q835" s="37" t="str">
        <f t="shared" si="69"/>
        <v>SL</v>
      </c>
      <c r="R835" s="45">
        <v>1500</v>
      </c>
    </row>
    <row r="836" spans="2:18" x14ac:dyDescent="0.3">
      <c r="B836" s="40" t="s">
        <v>1235</v>
      </c>
      <c r="C836" s="41" t="s">
        <v>1103</v>
      </c>
      <c r="D836" s="42" t="s">
        <v>2450</v>
      </c>
      <c r="E836" s="36" t="s">
        <v>218</v>
      </c>
      <c r="F836" s="43" t="s">
        <v>232</v>
      </c>
      <c r="G836" s="44" t="s">
        <v>2450</v>
      </c>
      <c r="H836" s="44" t="s">
        <v>220</v>
      </c>
      <c r="I836" s="45">
        <v>450</v>
      </c>
      <c r="K836" s="40" t="s">
        <v>1231</v>
      </c>
      <c r="L836" s="41" t="s">
        <v>1103</v>
      </c>
      <c r="M836" s="35" t="str">
        <f t="shared" si="65"/>
        <v xml:space="preserve"> </v>
      </c>
      <c r="N836" s="46" t="str">
        <f t="shared" si="66"/>
        <v>4</v>
      </c>
      <c r="O836" s="46" t="str">
        <f t="shared" si="67"/>
        <v>1</v>
      </c>
      <c r="P836" s="37" t="str">
        <f t="shared" si="68"/>
        <v xml:space="preserve"> </v>
      </c>
      <c r="Q836" s="37" t="str">
        <f t="shared" si="69"/>
        <v>SL</v>
      </c>
      <c r="R836" s="45">
        <v>1590</v>
      </c>
    </row>
    <row r="837" spans="2:18" x14ac:dyDescent="0.3">
      <c r="B837" s="40" t="s">
        <v>1236</v>
      </c>
      <c r="C837" s="41" t="s">
        <v>1103</v>
      </c>
      <c r="D837" s="42" t="s">
        <v>2450</v>
      </c>
      <c r="E837" s="36" t="s">
        <v>218</v>
      </c>
      <c r="F837" s="43" t="s">
        <v>232</v>
      </c>
      <c r="G837" s="44" t="s">
        <v>577</v>
      </c>
      <c r="H837" s="44" t="s">
        <v>220</v>
      </c>
      <c r="I837" s="45">
        <v>12320</v>
      </c>
      <c r="K837" s="40" t="s">
        <v>1232</v>
      </c>
      <c r="L837" s="41" t="s">
        <v>1103</v>
      </c>
      <c r="M837" s="35" t="str">
        <f t="shared" si="65"/>
        <v xml:space="preserve"> </v>
      </c>
      <c r="N837" s="46" t="str">
        <f t="shared" si="66"/>
        <v>4</v>
      </c>
      <c r="O837" s="46" t="str">
        <f t="shared" si="67"/>
        <v>1</v>
      </c>
      <c r="P837" s="37" t="str">
        <f t="shared" si="68"/>
        <v xml:space="preserve"> </v>
      </c>
      <c r="Q837" s="37" t="str">
        <f t="shared" si="69"/>
        <v>SL</v>
      </c>
      <c r="R837" s="45">
        <v>1630</v>
      </c>
    </row>
    <row r="838" spans="2:18" x14ac:dyDescent="0.3">
      <c r="B838" s="40" t="s">
        <v>1237</v>
      </c>
      <c r="C838" s="41" t="s">
        <v>1103</v>
      </c>
      <c r="D838" s="42" t="s">
        <v>2450</v>
      </c>
      <c r="E838" s="36" t="s">
        <v>218</v>
      </c>
      <c r="F838" s="43" t="s">
        <v>232</v>
      </c>
      <c r="G838" s="44" t="s">
        <v>2450</v>
      </c>
      <c r="H838" s="44" t="s">
        <v>220</v>
      </c>
      <c r="I838" s="45">
        <v>95920</v>
      </c>
      <c r="K838" s="40" t="s">
        <v>1233</v>
      </c>
      <c r="L838" s="41" t="s">
        <v>1103</v>
      </c>
      <c r="M838" s="35" t="str">
        <f t="shared" si="65"/>
        <v xml:space="preserve"> </v>
      </c>
      <c r="N838" s="46" t="str">
        <f t="shared" si="66"/>
        <v>4</v>
      </c>
      <c r="O838" s="46" t="str">
        <f t="shared" si="67"/>
        <v>1</v>
      </c>
      <c r="P838" s="37" t="str">
        <f t="shared" si="68"/>
        <v xml:space="preserve"> </v>
      </c>
      <c r="Q838" s="37" t="str">
        <f t="shared" si="69"/>
        <v>SL</v>
      </c>
      <c r="R838" s="45">
        <v>7630</v>
      </c>
    </row>
    <row r="839" spans="2:18" x14ac:dyDescent="0.3">
      <c r="B839" s="40" t="s">
        <v>1238</v>
      </c>
      <c r="C839" s="41" t="s">
        <v>1239</v>
      </c>
      <c r="D839" s="42" t="s">
        <v>2450</v>
      </c>
      <c r="E839" s="36" t="s">
        <v>218</v>
      </c>
      <c r="F839" s="43" t="s">
        <v>232</v>
      </c>
      <c r="G839" s="44" t="s">
        <v>2450</v>
      </c>
      <c r="H839" s="44" t="s">
        <v>220</v>
      </c>
      <c r="I839" s="45">
        <v>761350</v>
      </c>
      <c r="K839" s="40" t="s">
        <v>1234</v>
      </c>
      <c r="L839" s="41" t="s">
        <v>1103</v>
      </c>
      <c r="M839" s="35" t="str">
        <f t="shared" si="65"/>
        <v xml:space="preserve"> </v>
      </c>
      <c r="N839" s="46" t="str">
        <f t="shared" si="66"/>
        <v>4</v>
      </c>
      <c r="O839" s="46" t="str">
        <f t="shared" si="67"/>
        <v>1</v>
      </c>
      <c r="P839" s="37" t="str">
        <f t="shared" si="68"/>
        <v xml:space="preserve"> </v>
      </c>
      <c r="Q839" s="37" t="str">
        <f t="shared" si="69"/>
        <v>SL</v>
      </c>
      <c r="R839" s="45">
        <v>970</v>
      </c>
    </row>
    <row r="840" spans="2:18" x14ac:dyDescent="0.3">
      <c r="B840" s="40" t="s">
        <v>1240</v>
      </c>
      <c r="C840" s="41" t="s">
        <v>1241</v>
      </c>
      <c r="D840" s="42" t="s">
        <v>2450</v>
      </c>
      <c r="E840" s="36" t="s">
        <v>218</v>
      </c>
      <c r="F840" s="43" t="s">
        <v>232</v>
      </c>
      <c r="G840" s="44" t="s">
        <v>937</v>
      </c>
      <c r="H840" s="44" t="s">
        <v>220</v>
      </c>
      <c r="I840" s="45">
        <v>9387870</v>
      </c>
      <c r="K840" s="40" t="s">
        <v>1235</v>
      </c>
      <c r="L840" s="41" t="s">
        <v>1103</v>
      </c>
      <c r="M840" s="35" t="str">
        <f t="shared" si="65"/>
        <v xml:space="preserve"> </v>
      </c>
      <c r="N840" s="46" t="str">
        <f t="shared" si="66"/>
        <v>4</v>
      </c>
      <c r="O840" s="46" t="str">
        <f t="shared" si="67"/>
        <v>1</v>
      </c>
      <c r="P840" s="37" t="str">
        <f t="shared" si="68"/>
        <v xml:space="preserve"> </v>
      </c>
      <c r="Q840" s="37" t="str">
        <f t="shared" si="69"/>
        <v>SL</v>
      </c>
      <c r="R840" s="45">
        <v>460</v>
      </c>
    </row>
    <row r="841" spans="2:18" x14ac:dyDescent="0.3">
      <c r="B841" s="40" t="s">
        <v>1242</v>
      </c>
      <c r="C841" s="41" t="s">
        <v>250</v>
      </c>
      <c r="D841" s="42" t="s">
        <v>2450</v>
      </c>
      <c r="E841" s="36" t="s">
        <v>218</v>
      </c>
      <c r="F841" s="43" t="s">
        <v>232</v>
      </c>
      <c r="G841" s="44" t="s">
        <v>251</v>
      </c>
      <c r="H841" s="44" t="s">
        <v>220</v>
      </c>
      <c r="I841" s="45">
        <v>14850</v>
      </c>
      <c r="K841" s="40" t="s">
        <v>1236</v>
      </c>
      <c r="L841" s="41" t="s">
        <v>1103</v>
      </c>
      <c r="M841" s="35" t="str">
        <f t="shared" si="65"/>
        <v xml:space="preserve"> </v>
      </c>
      <c r="N841" s="46" t="str">
        <f t="shared" si="66"/>
        <v>4</v>
      </c>
      <c r="O841" s="46" t="str">
        <f t="shared" si="67"/>
        <v>1</v>
      </c>
      <c r="P841" s="37" t="str">
        <f t="shared" si="68"/>
        <v>Z</v>
      </c>
      <c r="Q841" s="37" t="str">
        <f t="shared" si="69"/>
        <v>SL</v>
      </c>
      <c r="R841" s="45">
        <v>12570</v>
      </c>
    </row>
    <row r="842" spans="2:18" x14ac:dyDescent="0.3">
      <c r="B842" s="40" t="s">
        <v>1243</v>
      </c>
      <c r="C842" s="41" t="s">
        <v>1244</v>
      </c>
      <c r="D842" s="42" t="s">
        <v>2450</v>
      </c>
      <c r="E842" s="36" t="s">
        <v>1245</v>
      </c>
      <c r="F842" s="43" t="s">
        <v>1246</v>
      </c>
      <c r="G842" s="44" t="s">
        <v>2450</v>
      </c>
      <c r="H842" s="44" t="s">
        <v>220</v>
      </c>
      <c r="I842" s="45">
        <v>2129850</v>
      </c>
      <c r="K842" s="40" t="s">
        <v>1237</v>
      </c>
      <c r="L842" s="41" t="s">
        <v>1103</v>
      </c>
      <c r="M842" s="35" t="str">
        <f t="shared" si="65"/>
        <v xml:space="preserve"> </v>
      </c>
      <c r="N842" s="46" t="str">
        <f t="shared" si="66"/>
        <v>4</v>
      </c>
      <c r="O842" s="46" t="str">
        <f t="shared" si="67"/>
        <v>1</v>
      </c>
      <c r="P842" s="37" t="str">
        <f t="shared" si="68"/>
        <v xml:space="preserve"> </v>
      </c>
      <c r="Q842" s="37" t="str">
        <f t="shared" si="69"/>
        <v>SL</v>
      </c>
      <c r="R842" s="45">
        <v>97840</v>
      </c>
    </row>
    <row r="843" spans="2:18" x14ac:dyDescent="0.3">
      <c r="B843" s="40" t="s">
        <v>1247</v>
      </c>
      <c r="C843" s="41" t="s">
        <v>1248</v>
      </c>
      <c r="D843" s="42" t="s">
        <v>2450</v>
      </c>
      <c r="E843" s="36" t="s">
        <v>1245</v>
      </c>
      <c r="F843" s="43" t="s">
        <v>1246</v>
      </c>
      <c r="G843" s="44" t="s">
        <v>2450</v>
      </c>
      <c r="H843" s="44" t="s">
        <v>220</v>
      </c>
      <c r="I843" s="45">
        <v>8751110</v>
      </c>
      <c r="K843" s="40" t="s">
        <v>1238</v>
      </c>
      <c r="L843" s="41" t="s">
        <v>1239</v>
      </c>
      <c r="M843" s="35" t="str">
        <f t="shared" si="65"/>
        <v xml:space="preserve"> </v>
      </c>
      <c r="N843" s="46" t="str">
        <f t="shared" si="66"/>
        <v>4</v>
      </c>
      <c r="O843" s="46" t="str">
        <f t="shared" si="67"/>
        <v>1</v>
      </c>
      <c r="P843" s="37" t="str">
        <f t="shared" si="68"/>
        <v xml:space="preserve"> </v>
      </c>
      <c r="Q843" s="37" t="str">
        <f t="shared" si="69"/>
        <v>SL</v>
      </c>
      <c r="R843" s="45">
        <v>776580</v>
      </c>
    </row>
    <row r="844" spans="2:18" x14ac:dyDescent="0.3">
      <c r="B844" s="40" t="s">
        <v>1249</v>
      </c>
      <c r="C844" s="41" t="s">
        <v>1248</v>
      </c>
      <c r="D844" s="42" t="s">
        <v>2450</v>
      </c>
      <c r="E844" s="36" t="s">
        <v>1245</v>
      </c>
      <c r="F844" s="43" t="s">
        <v>1246</v>
      </c>
      <c r="G844" s="44" t="s">
        <v>2450</v>
      </c>
      <c r="H844" s="44" t="s">
        <v>220</v>
      </c>
      <c r="I844" s="45">
        <v>26240</v>
      </c>
      <c r="K844" s="40" t="s">
        <v>1240</v>
      </c>
      <c r="L844" s="41" t="s">
        <v>1241</v>
      </c>
      <c r="M844" s="35" t="str">
        <f t="shared" si="65"/>
        <v xml:space="preserve"> </v>
      </c>
      <c r="N844" s="46" t="str">
        <f t="shared" si="66"/>
        <v>4</v>
      </c>
      <c r="O844" s="46" t="str">
        <f t="shared" si="67"/>
        <v>1</v>
      </c>
      <c r="P844" s="37" t="str">
        <f t="shared" si="68"/>
        <v>U</v>
      </c>
      <c r="Q844" s="37" t="str">
        <f t="shared" si="69"/>
        <v>SL</v>
      </c>
      <c r="R844" s="45">
        <v>9575630</v>
      </c>
    </row>
    <row r="845" spans="2:18" x14ac:dyDescent="0.3">
      <c r="B845" s="40" t="s">
        <v>1249</v>
      </c>
      <c r="C845" s="41" t="s">
        <v>1248</v>
      </c>
      <c r="D845" s="42" t="s">
        <v>2450</v>
      </c>
      <c r="E845" s="36" t="s">
        <v>1245</v>
      </c>
      <c r="F845" s="43" t="s">
        <v>1246</v>
      </c>
      <c r="G845" s="44" t="s">
        <v>2450</v>
      </c>
      <c r="H845" s="44" t="s">
        <v>220</v>
      </c>
      <c r="I845" s="45">
        <v>123560</v>
      </c>
      <c r="K845" s="40" t="s">
        <v>1242</v>
      </c>
      <c r="L845" s="41" t="s">
        <v>250</v>
      </c>
      <c r="M845" s="35" t="str">
        <f t="shared" si="65"/>
        <v xml:space="preserve"> </v>
      </c>
      <c r="N845" s="46" t="str">
        <f t="shared" si="66"/>
        <v>4</v>
      </c>
      <c r="O845" s="46" t="str">
        <f t="shared" si="67"/>
        <v>1</v>
      </c>
      <c r="P845" s="37" t="str">
        <f t="shared" si="68"/>
        <v>Y</v>
      </c>
      <c r="Q845" s="37" t="str">
        <f t="shared" si="69"/>
        <v>SL</v>
      </c>
      <c r="R845" s="45">
        <v>15150</v>
      </c>
    </row>
    <row r="846" spans="2:18" x14ac:dyDescent="0.3">
      <c r="B846" s="40" t="s">
        <v>1250</v>
      </c>
      <c r="C846" s="41" t="s">
        <v>1251</v>
      </c>
      <c r="D846" s="42" t="s">
        <v>2450</v>
      </c>
      <c r="E846" s="36" t="s">
        <v>1245</v>
      </c>
      <c r="F846" s="43" t="s">
        <v>1246</v>
      </c>
      <c r="G846" s="44" t="s">
        <v>2450</v>
      </c>
      <c r="H846" s="44" t="s">
        <v>220</v>
      </c>
      <c r="I846" s="45">
        <v>41940</v>
      </c>
      <c r="K846" s="40" t="s">
        <v>1243</v>
      </c>
      <c r="L846" s="41" t="s">
        <v>1244</v>
      </c>
      <c r="M846" s="35" t="str">
        <f t="shared" si="65"/>
        <v xml:space="preserve"> </v>
      </c>
      <c r="N846" s="46" t="str">
        <f t="shared" si="66"/>
        <v>8</v>
      </c>
      <c r="O846" s="46" t="str">
        <f t="shared" si="67"/>
        <v>Fringes</v>
      </c>
      <c r="P846" s="37" t="str">
        <f t="shared" si="68"/>
        <v xml:space="preserve"> </v>
      </c>
      <c r="Q846" s="37" t="str">
        <f t="shared" si="69"/>
        <v>SL</v>
      </c>
      <c r="R846" s="45">
        <v>2172450</v>
      </c>
    </row>
    <row r="847" spans="2:18" ht="28" x14ac:dyDescent="0.3">
      <c r="B847" s="40" t="s">
        <v>1252</v>
      </c>
      <c r="C847" s="41" t="s">
        <v>1253</v>
      </c>
      <c r="D847" s="42" t="s">
        <v>2450</v>
      </c>
      <c r="E847" s="36" t="s">
        <v>1245</v>
      </c>
      <c r="F847" s="43" t="s">
        <v>1246</v>
      </c>
      <c r="G847" s="44" t="s">
        <v>2450</v>
      </c>
      <c r="H847" s="44" t="s">
        <v>220</v>
      </c>
      <c r="I847" s="45">
        <v>165620</v>
      </c>
      <c r="K847" s="40" t="s">
        <v>1247</v>
      </c>
      <c r="L847" s="41" t="s">
        <v>1248</v>
      </c>
      <c r="M847" s="35" t="str">
        <f t="shared" si="65"/>
        <v xml:space="preserve"> </v>
      </c>
      <c r="N847" s="46" t="str">
        <f t="shared" si="66"/>
        <v>8</v>
      </c>
      <c r="O847" s="46" t="str">
        <f t="shared" si="67"/>
        <v>Fringes</v>
      </c>
      <c r="P847" s="37" t="str">
        <f t="shared" si="68"/>
        <v xml:space="preserve"> </v>
      </c>
      <c r="Q847" s="37" t="str">
        <f t="shared" si="69"/>
        <v>SL</v>
      </c>
      <c r="R847" s="45">
        <v>8926130</v>
      </c>
    </row>
    <row r="848" spans="2:18" ht="28" x14ac:dyDescent="0.3">
      <c r="B848" s="40" t="s">
        <v>1254</v>
      </c>
      <c r="C848" s="41" t="s">
        <v>1255</v>
      </c>
      <c r="D848" s="42" t="s">
        <v>2450</v>
      </c>
      <c r="E848" s="36" t="s">
        <v>1245</v>
      </c>
      <c r="F848" s="43" t="s">
        <v>1246</v>
      </c>
      <c r="G848" s="44" t="s">
        <v>2450</v>
      </c>
      <c r="H848" s="44" t="s">
        <v>220</v>
      </c>
      <c r="I848" s="45">
        <v>565290</v>
      </c>
      <c r="K848" s="40" t="s">
        <v>1249</v>
      </c>
      <c r="L848" s="41" t="s">
        <v>1248</v>
      </c>
      <c r="M848" s="35" t="str">
        <f t="shared" si="65"/>
        <v xml:space="preserve"> </v>
      </c>
      <c r="N848" s="46" t="str">
        <f t="shared" si="66"/>
        <v>8</v>
      </c>
      <c r="O848" s="46" t="str">
        <f t="shared" si="67"/>
        <v>Fringes</v>
      </c>
      <c r="P848" s="37" t="str">
        <f t="shared" si="68"/>
        <v xml:space="preserve"> </v>
      </c>
      <c r="Q848" s="37" t="str">
        <f t="shared" si="69"/>
        <v>SL</v>
      </c>
      <c r="R848" s="45">
        <v>26760</v>
      </c>
    </row>
    <row r="849" spans="2:18" x14ac:dyDescent="0.3">
      <c r="B849" s="40" t="s">
        <v>1256</v>
      </c>
      <c r="C849" s="41" t="s">
        <v>1257</v>
      </c>
      <c r="D849" s="42" t="s">
        <v>2450</v>
      </c>
      <c r="E849" s="36" t="s">
        <v>1245</v>
      </c>
      <c r="F849" s="43" t="s">
        <v>1246</v>
      </c>
      <c r="G849" s="44" t="s">
        <v>2450</v>
      </c>
      <c r="H849" s="44" t="s">
        <v>220</v>
      </c>
      <c r="I849" s="45">
        <v>8570310</v>
      </c>
      <c r="K849" s="40" t="s">
        <v>1249</v>
      </c>
      <c r="L849" s="41" t="s">
        <v>1248</v>
      </c>
      <c r="M849" s="35" t="str">
        <f t="shared" si="65"/>
        <v xml:space="preserve"> </v>
      </c>
      <c r="N849" s="46" t="str">
        <f t="shared" si="66"/>
        <v>8</v>
      </c>
      <c r="O849" s="46" t="str">
        <f t="shared" si="67"/>
        <v>Fringes</v>
      </c>
      <c r="P849" s="37" t="str">
        <f t="shared" si="68"/>
        <v xml:space="preserve"> </v>
      </c>
      <c r="Q849" s="37" t="str">
        <f t="shared" si="69"/>
        <v>SL</v>
      </c>
      <c r="R849" s="45">
        <v>126030</v>
      </c>
    </row>
    <row r="850" spans="2:18" x14ac:dyDescent="0.3">
      <c r="B850" s="40" t="s">
        <v>1258</v>
      </c>
      <c r="C850" s="41" t="s">
        <v>1259</v>
      </c>
      <c r="D850" s="42" t="s">
        <v>2450</v>
      </c>
      <c r="E850" s="36" t="s">
        <v>1245</v>
      </c>
      <c r="F850" s="43" t="s">
        <v>1246</v>
      </c>
      <c r="G850" s="44" t="s">
        <v>2450</v>
      </c>
      <c r="H850" s="44" t="s">
        <v>220</v>
      </c>
      <c r="I850" s="45">
        <v>1833450</v>
      </c>
      <c r="K850" s="40" t="s">
        <v>1250</v>
      </c>
      <c r="L850" s="41" t="s">
        <v>1251</v>
      </c>
      <c r="M850" s="35" t="str">
        <f t="shared" si="65"/>
        <v xml:space="preserve"> </v>
      </c>
      <c r="N850" s="46" t="str">
        <f t="shared" si="66"/>
        <v>8</v>
      </c>
      <c r="O850" s="46" t="str">
        <f t="shared" si="67"/>
        <v>Fringes</v>
      </c>
      <c r="P850" s="37" t="str">
        <f t="shared" si="68"/>
        <v xml:space="preserve"> </v>
      </c>
      <c r="Q850" s="37" t="str">
        <f t="shared" si="69"/>
        <v>SL</v>
      </c>
      <c r="R850" s="45">
        <v>42780</v>
      </c>
    </row>
    <row r="851" spans="2:18" ht="28" x14ac:dyDescent="0.3">
      <c r="B851" s="40" t="s">
        <v>1260</v>
      </c>
      <c r="C851" s="41" t="s">
        <v>1261</v>
      </c>
      <c r="D851" s="42" t="s">
        <v>2450</v>
      </c>
      <c r="E851" s="36" t="s">
        <v>1245</v>
      </c>
      <c r="F851" s="43" t="s">
        <v>1246</v>
      </c>
      <c r="G851" s="44" t="s">
        <v>2450</v>
      </c>
      <c r="H851" s="44" t="s">
        <v>220</v>
      </c>
      <c r="I851" s="45">
        <v>13360</v>
      </c>
      <c r="K851" s="40" t="s">
        <v>1252</v>
      </c>
      <c r="L851" s="41" t="s">
        <v>1253</v>
      </c>
      <c r="M851" s="35" t="str">
        <f t="shared" si="65"/>
        <v xml:space="preserve"> </v>
      </c>
      <c r="N851" s="46" t="str">
        <f t="shared" si="66"/>
        <v>8</v>
      </c>
      <c r="O851" s="46" t="str">
        <f t="shared" si="67"/>
        <v>Fringes</v>
      </c>
      <c r="P851" s="37" t="str">
        <f t="shared" si="68"/>
        <v xml:space="preserve"> </v>
      </c>
      <c r="Q851" s="37" t="str">
        <f t="shared" si="69"/>
        <v>SL</v>
      </c>
      <c r="R851" s="45">
        <v>168930</v>
      </c>
    </row>
    <row r="852" spans="2:18" ht="28" x14ac:dyDescent="0.3">
      <c r="B852" s="40" t="s">
        <v>1262</v>
      </c>
      <c r="C852" s="41" t="s">
        <v>1263</v>
      </c>
      <c r="D852" s="42" t="s">
        <v>2450</v>
      </c>
      <c r="E852" s="36" t="s">
        <v>1245</v>
      </c>
      <c r="F852" s="43" t="s">
        <v>1246</v>
      </c>
      <c r="G852" s="44" t="s">
        <v>2450</v>
      </c>
      <c r="H852" s="44" t="s">
        <v>220</v>
      </c>
      <c r="I852" s="45">
        <v>3220</v>
      </c>
      <c r="K852" s="40" t="s">
        <v>1254</v>
      </c>
      <c r="L852" s="41" t="s">
        <v>1255</v>
      </c>
      <c r="M852" s="35" t="str">
        <f t="shared" si="65"/>
        <v xml:space="preserve"> </v>
      </c>
      <c r="N852" s="46" t="str">
        <f t="shared" si="66"/>
        <v>8</v>
      </c>
      <c r="O852" s="46" t="str">
        <f t="shared" si="67"/>
        <v>Fringes</v>
      </c>
      <c r="P852" s="37" t="str">
        <f t="shared" si="68"/>
        <v xml:space="preserve"> </v>
      </c>
      <c r="Q852" s="37" t="str">
        <f t="shared" si="69"/>
        <v>SL</v>
      </c>
      <c r="R852" s="45">
        <v>576600</v>
      </c>
    </row>
    <row r="853" spans="2:18" x14ac:dyDescent="0.3">
      <c r="B853" s="40" t="s">
        <v>1264</v>
      </c>
      <c r="C853" s="41" t="s">
        <v>1265</v>
      </c>
      <c r="D853" s="42" t="s">
        <v>2450</v>
      </c>
      <c r="E853" s="36" t="s">
        <v>1245</v>
      </c>
      <c r="F853" s="43" t="s">
        <v>1246</v>
      </c>
      <c r="G853" s="44" t="s">
        <v>2450</v>
      </c>
      <c r="H853" s="44" t="s">
        <v>220</v>
      </c>
      <c r="I853" s="45">
        <v>29001200</v>
      </c>
      <c r="K853" s="40" t="s">
        <v>1256</v>
      </c>
      <c r="L853" s="41" t="s">
        <v>1257</v>
      </c>
      <c r="M853" s="35" t="str">
        <f t="shared" si="65"/>
        <v xml:space="preserve"> </v>
      </c>
      <c r="N853" s="46" t="str">
        <f t="shared" si="66"/>
        <v>8</v>
      </c>
      <c r="O853" s="46" t="str">
        <f t="shared" si="67"/>
        <v>Fringes</v>
      </c>
      <c r="P853" s="37" t="str">
        <f t="shared" si="68"/>
        <v xml:space="preserve"> </v>
      </c>
      <c r="Q853" s="37" t="str">
        <f t="shared" si="69"/>
        <v>SL</v>
      </c>
      <c r="R853" s="45">
        <v>8741720</v>
      </c>
    </row>
    <row r="854" spans="2:18" x14ac:dyDescent="0.3">
      <c r="B854" s="40" t="s">
        <v>1266</v>
      </c>
      <c r="C854" s="41" t="s">
        <v>1267</v>
      </c>
      <c r="D854" s="42" t="s">
        <v>2450</v>
      </c>
      <c r="E854" s="36" t="s">
        <v>1245</v>
      </c>
      <c r="F854" s="43" t="s">
        <v>1246</v>
      </c>
      <c r="G854" s="44" t="s">
        <v>2450</v>
      </c>
      <c r="H854" s="44" t="s">
        <v>220</v>
      </c>
      <c r="I854" s="45">
        <v>1714470</v>
      </c>
      <c r="K854" s="40" t="s">
        <v>1258</v>
      </c>
      <c r="L854" s="41" t="s">
        <v>1259</v>
      </c>
      <c r="M854" s="35" t="str">
        <f t="shared" si="65"/>
        <v xml:space="preserve"> </v>
      </c>
      <c r="N854" s="46" t="str">
        <f t="shared" si="66"/>
        <v>8</v>
      </c>
      <c r="O854" s="46" t="str">
        <f t="shared" si="67"/>
        <v>Fringes</v>
      </c>
      <c r="P854" s="37" t="str">
        <f t="shared" si="68"/>
        <v xml:space="preserve"> </v>
      </c>
      <c r="Q854" s="37" t="str">
        <f t="shared" si="69"/>
        <v>SL</v>
      </c>
      <c r="R854" s="45">
        <v>1870120</v>
      </c>
    </row>
    <row r="855" spans="2:18" x14ac:dyDescent="0.3">
      <c r="B855" s="40" t="s">
        <v>1268</v>
      </c>
      <c r="C855" s="41" t="s">
        <v>1269</v>
      </c>
      <c r="D855" s="42" t="s">
        <v>2450</v>
      </c>
      <c r="E855" s="36" t="s">
        <v>1245</v>
      </c>
      <c r="F855" s="43" t="s">
        <v>1246</v>
      </c>
      <c r="G855" s="44" t="s">
        <v>2450</v>
      </c>
      <c r="H855" s="44" t="s">
        <v>220</v>
      </c>
      <c r="I855" s="45">
        <v>715700</v>
      </c>
      <c r="K855" s="40" t="s">
        <v>1260</v>
      </c>
      <c r="L855" s="41" t="s">
        <v>1261</v>
      </c>
      <c r="M855" s="35" t="str">
        <f t="shared" si="65"/>
        <v xml:space="preserve"> </v>
      </c>
      <c r="N855" s="46" t="str">
        <f t="shared" si="66"/>
        <v>8</v>
      </c>
      <c r="O855" s="46" t="str">
        <f t="shared" si="67"/>
        <v>Fringes</v>
      </c>
      <c r="P855" s="37" t="str">
        <f t="shared" si="68"/>
        <v xml:space="preserve"> </v>
      </c>
      <c r="Q855" s="37" t="str">
        <f t="shared" si="69"/>
        <v>SL</v>
      </c>
      <c r="R855" s="45">
        <v>13630</v>
      </c>
    </row>
    <row r="856" spans="2:18" x14ac:dyDescent="0.3">
      <c r="B856" s="40" t="s">
        <v>1270</v>
      </c>
      <c r="C856" s="41" t="s">
        <v>1271</v>
      </c>
      <c r="D856" s="42" t="s">
        <v>2450</v>
      </c>
      <c r="E856" s="36" t="s">
        <v>1245</v>
      </c>
      <c r="F856" s="43" t="s">
        <v>1246</v>
      </c>
      <c r="G856" s="44" t="s">
        <v>2450</v>
      </c>
      <c r="H856" s="44" t="s">
        <v>220</v>
      </c>
      <c r="I856" s="45">
        <v>319260</v>
      </c>
      <c r="K856" s="40" t="s">
        <v>1262</v>
      </c>
      <c r="L856" s="41" t="s">
        <v>1263</v>
      </c>
      <c r="M856" s="35" t="str">
        <f t="shared" si="65"/>
        <v xml:space="preserve"> </v>
      </c>
      <c r="N856" s="46" t="str">
        <f t="shared" si="66"/>
        <v>8</v>
      </c>
      <c r="O856" s="46" t="str">
        <f t="shared" si="67"/>
        <v>Fringes</v>
      </c>
      <c r="P856" s="37" t="str">
        <f t="shared" si="68"/>
        <v xml:space="preserve"> </v>
      </c>
      <c r="Q856" s="37" t="str">
        <f t="shared" si="69"/>
        <v>SL</v>
      </c>
      <c r="R856" s="45">
        <v>3280</v>
      </c>
    </row>
    <row r="857" spans="2:18" x14ac:dyDescent="0.3">
      <c r="B857" s="40" t="s">
        <v>1272</v>
      </c>
      <c r="C857" s="41" t="s">
        <v>1273</v>
      </c>
      <c r="D857" s="42" t="s">
        <v>2450</v>
      </c>
      <c r="E857" s="36" t="s">
        <v>1245</v>
      </c>
      <c r="F857" s="43" t="s">
        <v>1246</v>
      </c>
      <c r="G857" s="44" t="s">
        <v>2450</v>
      </c>
      <c r="H857" s="44" t="s">
        <v>220</v>
      </c>
      <c r="I857" s="45">
        <v>-6069360</v>
      </c>
      <c r="K857" s="40" t="s">
        <v>1264</v>
      </c>
      <c r="L857" s="41" t="s">
        <v>1265</v>
      </c>
      <c r="M857" s="35" t="str">
        <f t="shared" si="65"/>
        <v xml:space="preserve"> </v>
      </c>
      <c r="N857" s="46" t="str">
        <f t="shared" si="66"/>
        <v>8</v>
      </c>
      <c r="O857" s="46" t="str">
        <f t="shared" si="67"/>
        <v>Fringes</v>
      </c>
      <c r="P857" s="37" t="str">
        <f t="shared" si="68"/>
        <v xml:space="preserve"> </v>
      </c>
      <c r="Q857" s="37" t="str">
        <f t="shared" si="69"/>
        <v>SL</v>
      </c>
      <c r="R857" s="45">
        <v>29581220</v>
      </c>
    </row>
    <row r="858" spans="2:18" x14ac:dyDescent="0.3">
      <c r="B858" s="40" t="s">
        <v>1274</v>
      </c>
      <c r="C858" s="41" t="s">
        <v>1275</v>
      </c>
      <c r="D858" s="42" t="s">
        <v>2450</v>
      </c>
      <c r="E858" s="36" t="s">
        <v>1245</v>
      </c>
      <c r="F858" s="43" t="s">
        <v>1246</v>
      </c>
      <c r="G858" s="44" t="s">
        <v>2450</v>
      </c>
      <c r="H858" s="44" t="s">
        <v>220</v>
      </c>
      <c r="I858" s="45">
        <v>1547640</v>
      </c>
      <c r="K858" s="40" t="s">
        <v>1266</v>
      </c>
      <c r="L858" s="41" t="s">
        <v>1267</v>
      </c>
      <c r="M858" s="35" t="str">
        <f t="shared" si="65"/>
        <v xml:space="preserve"> </v>
      </c>
      <c r="N858" s="46" t="str">
        <f t="shared" si="66"/>
        <v>8</v>
      </c>
      <c r="O858" s="46" t="str">
        <f t="shared" si="67"/>
        <v>Fringes</v>
      </c>
      <c r="P858" s="37" t="str">
        <f t="shared" si="68"/>
        <v xml:space="preserve"> </v>
      </c>
      <c r="Q858" s="37" t="str">
        <f t="shared" si="69"/>
        <v>SL</v>
      </c>
      <c r="R858" s="45">
        <v>1748760</v>
      </c>
    </row>
    <row r="859" spans="2:18" x14ac:dyDescent="0.3">
      <c r="B859" s="40" t="s">
        <v>1276</v>
      </c>
      <c r="C859" s="41" t="s">
        <v>1277</v>
      </c>
      <c r="D859" s="42" t="s">
        <v>2450</v>
      </c>
      <c r="E859" s="36" t="s">
        <v>1278</v>
      </c>
      <c r="F859" s="43" t="s">
        <v>218</v>
      </c>
      <c r="G859" s="44" t="s">
        <v>2450</v>
      </c>
      <c r="H859" s="44" t="s">
        <v>220</v>
      </c>
      <c r="I859" s="45">
        <v>2863860</v>
      </c>
      <c r="K859" s="40" t="s">
        <v>1268</v>
      </c>
      <c r="L859" s="41" t="s">
        <v>1269</v>
      </c>
      <c r="M859" s="35" t="str">
        <f t="shared" si="65"/>
        <v xml:space="preserve"> </v>
      </c>
      <c r="N859" s="46" t="str">
        <f t="shared" si="66"/>
        <v>8</v>
      </c>
      <c r="O859" s="46" t="str">
        <f t="shared" si="67"/>
        <v>Fringes</v>
      </c>
      <c r="P859" s="37" t="str">
        <f t="shared" si="68"/>
        <v xml:space="preserve"> </v>
      </c>
      <c r="Q859" s="37" t="str">
        <f t="shared" si="69"/>
        <v>SL</v>
      </c>
      <c r="R859" s="45">
        <v>730010</v>
      </c>
    </row>
    <row r="860" spans="2:18" x14ac:dyDescent="0.3">
      <c r="B860" s="40" t="s">
        <v>1279</v>
      </c>
      <c r="C860" s="41" t="s">
        <v>1280</v>
      </c>
      <c r="D860" s="42" t="s">
        <v>2450</v>
      </c>
      <c r="E860" s="36" t="s">
        <v>1281</v>
      </c>
      <c r="F860" s="43" t="s">
        <v>218</v>
      </c>
      <c r="G860" s="44" t="s">
        <v>2450</v>
      </c>
      <c r="H860" s="44" t="s">
        <v>220</v>
      </c>
      <c r="I860" s="45">
        <v>910340</v>
      </c>
      <c r="K860" s="40" t="s">
        <v>1270</v>
      </c>
      <c r="L860" s="41" t="s">
        <v>1271</v>
      </c>
      <c r="M860" s="35" t="str">
        <f t="shared" si="65"/>
        <v xml:space="preserve"> </v>
      </c>
      <c r="N860" s="46" t="str">
        <f t="shared" si="66"/>
        <v>8</v>
      </c>
      <c r="O860" s="46" t="str">
        <f t="shared" si="67"/>
        <v>Fringes</v>
      </c>
      <c r="P860" s="37" t="str">
        <f t="shared" si="68"/>
        <v xml:space="preserve"> </v>
      </c>
      <c r="Q860" s="37" t="str">
        <f t="shared" si="69"/>
        <v>SL</v>
      </c>
      <c r="R860" s="45">
        <v>325650</v>
      </c>
    </row>
    <row r="861" spans="2:18" x14ac:dyDescent="0.3">
      <c r="B861" s="40" t="s">
        <v>1282</v>
      </c>
      <c r="C861" s="41" t="s">
        <v>1283</v>
      </c>
      <c r="D861" s="42" t="s">
        <v>2450</v>
      </c>
      <c r="E861" s="36" t="s">
        <v>1278</v>
      </c>
      <c r="F861" s="43" t="s">
        <v>218</v>
      </c>
      <c r="G861" s="44" t="s">
        <v>2450</v>
      </c>
      <c r="H861" s="44" t="s">
        <v>220</v>
      </c>
      <c r="I861" s="45">
        <v>11980000</v>
      </c>
      <c r="K861" s="40" t="s">
        <v>1272</v>
      </c>
      <c r="L861" s="41" t="s">
        <v>1273</v>
      </c>
      <c r="M861" s="35" t="str">
        <f t="shared" si="65"/>
        <v xml:space="preserve"> </v>
      </c>
      <c r="N861" s="46" t="str">
        <f t="shared" si="66"/>
        <v>8</v>
      </c>
      <c r="O861" s="46" t="str">
        <f t="shared" si="67"/>
        <v>Fringes</v>
      </c>
      <c r="P861" s="37" t="str">
        <f t="shared" si="68"/>
        <v xml:space="preserve"> </v>
      </c>
      <c r="Q861" s="37" t="str">
        <f t="shared" si="69"/>
        <v>SL</v>
      </c>
      <c r="R861" s="45">
        <v>-6190750</v>
      </c>
    </row>
    <row r="862" spans="2:18" x14ac:dyDescent="0.3">
      <c r="B862" s="40" t="s">
        <v>1284</v>
      </c>
      <c r="C862" s="41" t="s">
        <v>1285</v>
      </c>
      <c r="D862" s="42" t="s">
        <v>2450</v>
      </c>
      <c r="E862" s="36" t="s">
        <v>1281</v>
      </c>
      <c r="F862" s="43" t="s">
        <v>218</v>
      </c>
      <c r="G862" s="44" t="s">
        <v>2450</v>
      </c>
      <c r="H862" s="44" t="s">
        <v>220</v>
      </c>
      <c r="I862" s="45">
        <v>5529850</v>
      </c>
      <c r="K862" s="40" t="s">
        <v>1274</v>
      </c>
      <c r="L862" s="41" t="s">
        <v>1275</v>
      </c>
      <c r="M862" s="35" t="str">
        <f t="shared" si="65"/>
        <v xml:space="preserve"> </v>
      </c>
      <c r="N862" s="46" t="str">
        <f t="shared" si="66"/>
        <v>8</v>
      </c>
      <c r="O862" s="46" t="str">
        <f t="shared" si="67"/>
        <v>Fringes</v>
      </c>
      <c r="P862" s="37" t="str">
        <f t="shared" si="68"/>
        <v xml:space="preserve"> </v>
      </c>
      <c r="Q862" s="37" t="str">
        <f t="shared" si="69"/>
        <v>SL</v>
      </c>
      <c r="R862" s="45">
        <v>1578590</v>
      </c>
    </row>
    <row r="863" spans="2:18" x14ac:dyDescent="0.3">
      <c r="B863" s="40" t="s">
        <v>1286</v>
      </c>
      <c r="C863" s="41" t="s">
        <v>1287</v>
      </c>
      <c r="D863" s="42" t="s">
        <v>2450</v>
      </c>
      <c r="E863" s="36" t="s">
        <v>1278</v>
      </c>
      <c r="F863" s="43" t="s">
        <v>218</v>
      </c>
      <c r="G863" s="44" t="s">
        <v>2450</v>
      </c>
      <c r="H863" s="44" t="s">
        <v>220</v>
      </c>
      <c r="I863" s="45">
        <v>260000</v>
      </c>
      <c r="K863" s="40" t="s">
        <v>1276</v>
      </c>
      <c r="L863" s="41" t="s">
        <v>1277</v>
      </c>
      <c r="M863" s="35" t="str">
        <f t="shared" si="65"/>
        <v xml:space="preserve"> </v>
      </c>
      <c r="N863" s="46" t="str">
        <f t="shared" si="66"/>
        <v>6</v>
      </c>
      <c r="O863" s="46" t="str">
        <f t="shared" si="67"/>
        <v>4</v>
      </c>
      <c r="P863" s="37" t="str">
        <f t="shared" si="68"/>
        <v xml:space="preserve"> </v>
      </c>
      <c r="Q863" s="37" t="str">
        <f t="shared" si="69"/>
        <v>SL</v>
      </c>
      <c r="R863" s="45">
        <v>2921140</v>
      </c>
    </row>
    <row r="864" spans="2:18" x14ac:dyDescent="0.3">
      <c r="B864" s="40" t="s">
        <v>1288</v>
      </c>
      <c r="C864" s="41" t="s">
        <v>1289</v>
      </c>
      <c r="D864" s="42" t="s">
        <v>2450</v>
      </c>
      <c r="E864" s="36" t="s">
        <v>1281</v>
      </c>
      <c r="F864" s="43" t="s">
        <v>218</v>
      </c>
      <c r="G864" s="44" t="s">
        <v>2450</v>
      </c>
      <c r="H864" s="44" t="s">
        <v>220</v>
      </c>
      <c r="I864" s="45">
        <v>22040</v>
      </c>
      <c r="K864" s="40" t="s">
        <v>1279</v>
      </c>
      <c r="L864" s="41" t="s">
        <v>1280</v>
      </c>
      <c r="M864" s="35" t="str">
        <f t="shared" ref="M864:M927" si="70">IFERROR(VLOOKUP($K864,$B$5:$H$1222,3,FALSE),"NO MATCH")</f>
        <v xml:space="preserve"> </v>
      </c>
      <c r="N864" s="46" t="str">
        <f t="shared" ref="N864:N927" si="71">IFERROR(VLOOKUP($K864,$B$5:$H$1222,4,FALSE),"NO MATCH")</f>
        <v>7</v>
      </c>
      <c r="O864" s="46" t="str">
        <f t="shared" ref="O864:O927" si="72">IFERROR(VLOOKUP($K864,$B$5:$H$1222,5,FALSE),"NO MATCH")</f>
        <v>4</v>
      </c>
      <c r="P864" s="37" t="str">
        <f t="shared" ref="P864:P927" si="73">IFERROR(VLOOKUP($K864,$B$5:$H$1222,6,FALSE),"NO MATCH")</f>
        <v xml:space="preserve"> </v>
      </c>
      <c r="Q864" s="37" t="str">
        <f t="shared" ref="Q864:Q927" si="74">IFERROR(VLOOKUP($K864,$B$5:$H$1222,7,FALSE),"NO MATCH")</f>
        <v>SL</v>
      </c>
      <c r="R864" s="45">
        <v>928550</v>
      </c>
    </row>
    <row r="865" spans="2:18" x14ac:dyDescent="0.3">
      <c r="B865" s="40" t="s">
        <v>1290</v>
      </c>
      <c r="C865" s="41" t="s">
        <v>1291</v>
      </c>
      <c r="D865" s="42" t="s">
        <v>2450</v>
      </c>
      <c r="E865" s="36" t="s">
        <v>1278</v>
      </c>
      <c r="F865" s="43" t="s">
        <v>218</v>
      </c>
      <c r="G865" s="44" t="s">
        <v>2450</v>
      </c>
      <c r="H865" s="44" t="s">
        <v>220</v>
      </c>
      <c r="I865" s="45">
        <v>1680090</v>
      </c>
      <c r="K865" s="40" t="s">
        <v>1282</v>
      </c>
      <c r="L865" s="41" t="s">
        <v>1283</v>
      </c>
      <c r="M865" s="35" t="str">
        <f t="shared" si="70"/>
        <v xml:space="preserve"> </v>
      </c>
      <c r="N865" s="46" t="str">
        <f t="shared" si="71"/>
        <v>6</v>
      </c>
      <c r="O865" s="46" t="str">
        <f t="shared" si="72"/>
        <v>4</v>
      </c>
      <c r="P865" s="37" t="str">
        <f t="shared" si="73"/>
        <v xml:space="preserve"> </v>
      </c>
      <c r="Q865" s="37" t="str">
        <f t="shared" si="74"/>
        <v>SL</v>
      </c>
      <c r="R865" s="45">
        <v>12219600</v>
      </c>
    </row>
    <row r="866" spans="2:18" x14ac:dyDescent="0.3">
      <c r="B866" s="40" t="s">
        <v>1292</v>
      </c>
      <c r="C866" s="41" t="s">
        <v>1293</v>
      </c>
      <c r="D866" s="42" t="s">
        <v>2450</v>
      </c>
      <c r="E866" s="36" t="s">
        <v>1281</v>
      </c>
      <c r="F866" s="43" t="s">
        <v>218</v>
      </c>
      <c r="G866" s="44" t="s">
        <v>2450</v>
      </c>
      <c r="H866" s="44" t="s">
        <v>220</v>
      </c>
      <c r="I866" s="45">
        <v>114490</v>
      </c>
      <c r="K866" s="40" t="s">
        <v>1284</v>
      </c>
      <c r="L866" s="41" t="s">
        <v>1285</v>
      </c>
      <c r="M866" s="35" t="str">
        <f t="shared" si="70"/>
        <v xml:space="preserve"> </v>
      </c>
      <c r="N866" s="46" t="str">
        <f t="shared" si="71"/>
        <v>7</v>
      </c>
      <c r="O866" s="46" t="str">
        <f t="shared" si="72"/>
        <v>4</v>
      </c>
      <c r="P866" s="37" t="str">
        <f t="shared" si="73"/>
        <v xml:space="preserve"> </v>
      </c>
      <c r="Q866" s="37" t="str">
        <f t="shared" si="74"/>
        <v>SL</v>
      </c>
      <c r="R866" s="45">
        <v>5640450</v>
      </c>
    </row>
    <row r="867" spans="2:18" x14ac:dyDescent="0.3">
      <c r="B867" s="40" t="s">
        <v>1294</v>
      </c>
      <c r="C867" s="41" t="s">
        <v>1295</v>
      </c>
      <c r="D867" s="42" t="s">
        <v>2450</v>
      </c>
      <c r="E867" s="36" t="s">
        <v>1296</v>
      </c>
      <c r="F867" s="43" t="s">
        <v>1297</v>
      </c>
      <c r="G867" s="44" t="s">
        <v>937</v>
      </c>
      <c r="H867" s="44" t="s">
        <v>220</v>
      </c>
      <c r="I867" s="45">
        <v>1256500</v>
      </c>
      <c r="K867" s="40" t="s">
        <v>1286</v>
      </c>
      <c r="L867" s="41" t="s">
        <v>1287</v>
      </c>
      <c r="M867" s="35" t="str">
        <f t="shared" si="70"/>
        <v xml:space="preserve"> </v>
      </c>
      <c r="N867" s="46" t="str">
        <f t="shared" si="71"/>
        <v>6</v>
      </c>
      <c r="O867" s="46" t="str">
        <f t="shared" si="72"/>
        <v>4</v>
      </c>
      <c r="P867" s="37" t="str">
        <f t="shared" si="73"/>
        <v xml:space="preserve"> </v>
      </c>
      <c r="Q867" s="37" t="str">
        <f t="shared" si="74"/>
        <v>SL</v>
      </c>
      <c r="R867" s="45">
        <v>265200</v>
      </c>
    </row>
    <row r="868" spans="2:18" x14ac:dyDescent="0.3">
      <c r="B868" s="40" t="s">
        <v>1299</v>
      </c>
      <c r="C868" s="41" t="s">
        <v>667</v>
      </c>
      <c r="D868" s="42" t="s">
        <v>2450</v>
      </c>
      <c r="E868" s="36" t="s">
        <v>232</v>
      </c>
      <c r="F868" s="43" t="s">
        <v>537</v>
      </c>
      <c r="G868" s="44" t="s">
        <v>2450</v>
      </c>
      <c r="H868" s="44" t="s">
        <v>220</v>
      </c>
      <c r="I868" s="45">
        <v>90</v>
      </c>
      <c r="K868" s="40" t="s">
        <v>1288</v>
      </c>
      <c r="L868" s="41" t="s">
        <v>1289</v>
      </c>
      <c r="M868" s="35" t="str">
        <f t="shared" si="70"/>
        <v xml:space="preserve"> </v>
      </c>
      <c r="N868" s="46" t="str">
        <f t="shared" si="71"/>
        <v>7</v>
      </c>
      <c r="O868" s="46" t="str">
        <f t="shared" si="72"/>
        <v>4</v>
      </c>
      <c r="P868" s="37" t="str">
        <f t="shared" si="73"/>
        <v xml:space="preserve"> </v>
      </c>
      <c r="Q868" s="37" t="str">
        <f t="shared" si="74"/>
        <v>SL</v>
      </c>
      <c r="R868" s="45">
        <v>22480</v>
      </c>
    </row>
    <row r="869" spans="2:18" x14ac:dyDescent="0.3">
      <c r="B869" s="40" t="s">
        <v>1300</v>
      </c>
      <c r="C869" s="41" t="s">
        <v>667</v>
      </c>
      <c r="D869" s="42" t="s">
        <v>2450</v>
      </c>
      <c r="E869" s="36" t="s">
        <v>232</v>
      </c>
      <c r="F869" s="43" t="s">
        <v>537</v>
      </c>
      <c r="G869" s="44" t="s">
        <v>2450</v>
      </c>
      <c r="H869" s="44" t="s">
        <v>220</v>
      </c>
      <c r="I869" s="45">
        <v>8390</v>
      </c>
      <c r="K869" s="40" t="s">
        <v>1290</v>
      </c>
      <c r="L869" s="41" t="s">
        <v>1291</v>
      </c>
      <c r="M869" s="35" t="str">
        <f t="shared" si="70"/>
        <v xml:space="preserve"> </v>
      </c>
      <c r="N869" s="46" t="str">
        <f t="shared" si="71"/>
        <v>6</v>
      </c>
      <c r="O869" s="46" t="str">
        <f t="shared" si="72"/>
        <v>4</v>
      </c>
      <c r="P869" s="37" t="str">
        <f t="shared" si="73"/>
        <v xml:space="preserve"> </v>
      </c>
      <c r="Q869" s="37" t="str">
        <f t="shared" si="74"/>
        <v>SL</v>
      </c>
      <c r="R869" s="45">
        <v>1713690</v>
      </c>
    </row>
    <row r="870" spans="2:18" x14ac:dyDescent="0.3">
      <c r="B870" s="40" t="s">
        <v>1829</v>
      </c>
      <c r="C870" s="41" t="s">
        <v>667</v>
      </c>
      <c r="D870" s="42" t="s">
        <v>2450</v>
      </c>
      <c r="E870" s="36" t="s">
        <v>232</v>
      </c>
      <c r="F870" s="43" t="s">
        <v>537</v>
      </c>
      <c r="G870" s="44" t="s">
        <v>2450</v>
      </c>
      <c r="H870" s="44" t="s">
        <v>220</v>
      </c>
      <c r="I870" s="45">
        <v>149910</v>
      </c>
      <c r="K870" s="40" t="s">
        <v>1292</v>
      </c>
      <c r="L870" s="41" t="s">
        <v>1293</v>
      </c>
      <c r="M870" s="35" t="str">
        <f t="shared" si="70"/>
        <v xml:space="preserve"> </v>
      </c>
      <c r="N870" s="46" t="str">
        <f t="shared" si="71"/>
        <v>7</v>
      </c>
      <c r="O870" s="46" t="str">
        <f t="shared" si="72"/>
        <v>4</v>
      </c>
      <c r="P870" s="37" t="str">
        <f t="shared" si="73"/>
        <v xml:space="preserve"> </v>
      </c>
      <c r="Q870" s="37" t="str">
        <f t="shared" si="74"/>
        <v>SL</v>
      </c>
      <c r="R870" s="45">
        <v>116780</v>
      </c>
    </row>
    <row r="871" spans="2:18" x14ac:dyDescent="0.3">
      <c r="B871" s="40" t="s">
        <v>1830</v>
      </c>
      <c r="C871" s="41" t="s">
        <v>231</v>
      </c>
      <c r="D871" s="42" t="s">
        <v>2450</v>
      </c>
      <c r="E871" s="36" t="s">
        <v>232</v>
      </c>
      <c r="F871" s="43" t="s">
        <v>233</v>
      </c>
      <c r="G871" s="44" t="s">
        <v>2450</v>
      </c>
      <c r="H871" s="44" t="s">
        <v>220</v>
      </c>
      <c r="I871" s="45">
        <v>10520</v>
      </c>
      <c r="K871" s="40" t="s">
        <v>1294</v>
      </c>
      <c r="L871" s="41" t="s">
        <v>1295</v>
      </c>
      <c r="M871" s="35" t="str">
        <f t="shared" si="70"/>
        <v xml:space="preserve"> </v>
      </c>
      <c r="N871" s="46" t="str">
        <f t="shared" si="71"/>
        <v>9</v>
      </c>
      <c r="O871" s="46" t="str">
        <f t="shared" si="72"/>
        <v>NI</v>
      </c>
      <c r="P871" s="37" t="str">
        <f t="shared" si="73"/>
        <v>U</v>
      </c>
      <c r="Q871" s="37" t="str">
        <f t="shared" si="74"/>
        <v>SL</v>
      </c>
      <c r="R871" s="45">
        <v>1281630</v>
      </c>
    </row>
    <row r="872" spans="2:18" x14ac:dyDescent="0.3">
      <c r="B872" s="40" t="s">
        <v>1831</v>
      </c>
      <c r="C872" s="41" t="s">
        <v>301</v>
      </c>
      <c r="D872" s="42" t="s">
        <v>2450</v>
      </c>
      <c r="E872" s="36" t="s">
        <v>232</v>
      </c>
      <c r="F872" s="43" t="s">
        <v>233</v>
      </c>
      <c r="G872" s="44" t="s">
        <v>2450</v>
      </c>
      <c r="H872" s="44" t="s">
        <v>220</v>
      </c>
      <c r="I872" s="45">
        <v>50000</v>
      </c>
      <c r="K872" s="40" t="s">
        <v>1829</v>
      </c>
      <c r="L872" s="41" t="s">
        <v>667</v>
      </c>
      <c r="M872" s="35" t="str">
        <f t="shared" si="70"/>
        <v xml:space="preserve"> </v>
      </c>
      <c r="N872" s="46" t="str">
        <f t="shared" si="71"/>
        <v>1</v>
      </c>
      <c r="O872" s="46" t="str">
        <f t="shared" si="72"/>
        <v>E2</v>
      </c>
      <c r="P872" s="37" t="str">
        <f t="shared" si="73"/>
        <v xml:space="preserve"> </v>
      </c>
      <c r="Q872" s="37" t="str">
        <f t="shared" si="74"/>
        <v>SL</v>
      </c>
      <c r="R872" s="45">
        <v>18350</v>
      </c>
    </row>
    <row r="873" spans="2:18" x14ac:dyDescent="0.3">
      <c r="B873" s="40" t="s">
        <v>1301</v>
      </c>
      <c r="C873" s="41" t="s">
        <v>239</v>
      </c>
      <c r="D873" s="42" t="s">
        <v>2450</v>
      </c>
      <c r="E873" s="36" t="s">
        <v>232</v>
      </c>
      <c r="F873" s="43" t="s">
        <v>233</v>
      </c>
      <c r="G873" s="44" t="s">
        <v>2450</v>
      </c>
      <c r="H873" s="44" t="s">
        <v>220</v>
      </c>
      <c r="I873" s="45">
        <v>30</v>
      </c>
      <c r="K873" s="40" t="s">
        <v>2065</v>
      </c>
      <c r="L873" s="41" t="s">
        <v>667</v>
      </c>
      <c r="M873" s="35" t="str">
        <f t="shared" si="70"/>
        <v>NO MATCH</v>
      </c>
      <c r="N873" s="46" t="str">
        <f t="shared" si="71"/>
        <v>NO MATCH</v>
      </c>
      <c r="O873" s="46" t="str">
        <f t="shared" si="72"/>
        <v>NO MATCH</v>
      </c>
      <c r="P873" s="37" t="str">
        <f t="shared" si="73"/>
        <v>NO MATCH</v>
      </c>
      <c r="Q873" s="37" t="str">
        <f t="shared" si="74"/>
        <v>NO MATCH</v>
      </c>
      <c r="R873" s="45">
        <v>152910</v>
      </c>
    </row>
    <row r="874" spans="2:18" x14ac:dyDescent="0.3">
      <c r="B874" s="40" t="s">
        <v>1302</v>
      </c>
      <c r="C874" s="41" t="s">
        <v>239</v>
      </c>
      <c r="D874" s="42" t="s">
        <v>2450</v>
      </c>
      <c r="E874" s="36" t="s">
        <v>232</v>
      </c>
      <c r="F874" s="43" t="s">
        <v>233</v>
      </c>
      <c r="G874" s="44" t="s">
        <v>2450</v>
      </c>
      <c r="H874" s="44" t="s">
        <v>220</v>
      </c>
      <c r="I874" s="45">
        <v>750</v>
      </c>
      <c r="K874" s="40" t="s">
        <v>1830</v>
      </c>
      <c r="L874" s="41" t="s">
        <v>231</v>
      </c>
      <c r="M874" s="35" t="str">
        <f t="shared" si="70"/>
        <v xml:space="preserve"> </v>
      </c>
      <c r="N874" s="46" t="str">
        <f t="shared" si="71"/>
        <v>1</v>
      </c>
      <c r="O874" s="46" t="str">
        <f t="shared" si="72"/>
        <v>G1</v>
      </c>
      <c r="P874" s="37" t="str">
        <f t="shared" si="73"/>
        <v xml:space="preserve"> </v>
      </c>
      <c r="Q874" s="37" t="str">
        <f t="shared" si="74"/>
        <v>SL</v>
      </c>
      <c r="R874" s="45">
        <v>1290</v>
      </c>
    </row>
    <row r="875" spans="2:18" x14ac:dyDescent="0.3">
      <c r="B875" s="40" t="s">
        <v>1832</v>
      </c>
      <c r="C875" s="41" t="s">
        <v>239</v>
      </c>
      <c r="D875" s="42" t="s">
        <v>2450</v>
      </c>
      <c r="E875" s="36" t="s">
        <v>232</v>
      </c>
      <c r="F875" s="43" t="s">
        <v>233</v>
      </c>
      <c r="G875" s="44" t="s">
        <v>2450</v>
      </c>
      <c r="H875" s="44" t="s">
        <v>220</v>
      </c>
      <c r="I875" s="45">
        <v>10500</v>
      </c>
      <c r="K875" s="40" t="s">
        <v>2066</v>
      </c>
      <c r="L875" s="41" t="s">
        <v>231</v>
      </c>
      <c r="M875" s="35" t="str">
        <f t="shared" si="70"/>
        <v>NO MATCH</v>
      </c>
      <c r="N875" s="46" t="str">
        <f t="shared" si="71"/>
        <v>NO MATCH</v>
      </c>
      <c r="O875" s="46" t="str">
        <f t="shared" si="72"/>
        <v>NO MATCH</v>
      </c>
      <c r="P875" s="37" t="str">
        <f t="shared" si="73"/>
        <v>NO MATCH</v>
      </c>
      <c r="Q875" s="37" t="str">
        <f t="shared" si="74"/>
        <v>NO MATCH</v>
      </c>
      <c r="R875" s="45">
        <v>10730</v>
      </c>
    </row>
    <row r="876" spans="2:18" x14ac:dyDescent="0.3">
      <c r="B876" s="40" t="s">
        <v>1833</v>
      </c>
      <c r="C876" s="41" t="s">
        <v>1303</v>
      </c>
      <c r="D876" s="42" t="s">
        <v>2450</v>
      </c>
      <c r="E876" s="36" t="s">
        <v>218</v>
      </c>
      <c r="F876" s="43" t="s">
        <v>219</v>
      </c>
      <c r="G876" s="44" t="s">
        <v>2450</v>
      </c>
      <c r="H876" s="44" t="s">
        <v>220</v>
      </c>
      <c r="I876" s="45">
        <v>9400</v>
      </c>
      <c r="K876" s="40" t="s">
        <v>1831</v>
      </c>
      <c r="L876" s="41" t="s">
        <v>301</v>
      </c>
      <c r="M876" s="35" t="str">
        <f t="shared" si="70"/>
        <v xml:space="preserve"> </v>
      </c>
      <c r="N876" s="46" t="str">
        <f t="shared" si="71"/>
        <v>1</v>
      </c>
      <c r="O876" s="46" t="str">
        <f t="shared" si="72"/>
        <v>G1</v>
      </c>
      <c r="P876" s="37" t="str">
        <f t="shared" si="73"/>
        <v xml:space="preserve"> </v>
      </c>
      <c r="Q876" s="37" t="str">
        <f t="shared" si="74"/>
        <v>SL</v>
      </c>
      <c r="R876" s="45">
        <v>6120</v>
      </c>
    </row>
    <row r="877" spans="2:18" x14ac:dyDescent="0.3">
      <c r="B877" s="40" t="s">
        <v>1834</v>
      </c>
      <c r="C877" s="41" t="s">
        <v>1244</v>
      </c>
      <c r="D877" s="42" t="s">
        <v>2450</v>
      </c>
      <c r="E877" s="36" t="s">
        <v>1245</v>
      </c>
      <c r="F877" s="43" t="s">
        <v>1246</v>
      </c>
      <c r="G877" s="44" t="s">
        <v>2450</v>
      </c>
      <c r="H877" s="44" t="s">
        <v>220</v>
      </c>
      <c r="I877" s="45">
        <v>3400</v>
      </c>
      <c r="K877" s="40" t="s">
        <v>2067</v>
      </c>
      <c r="L877" s="41" t="s">
        <v>301</v>
      </c>
      <c r="M877" s="35" t="str">
        <f t="shared" si="70"/>
        <v>NO MATCH</v>
      </c>
      <c r="N877" s="46" t="str">
        <f t="shared" si="71"/>
        <v>NO MATCH</v>
      </c>
      <c r="O877" s="46" t="str">
        <f t="shared" si="72"/>
        <v>NO MATCH</v>
      </c>
      <c r="P877" s="37" t="str">
        <f t="shared" si="73"/>
        <v>NO MATCH</v>
      </c>
      <c r="Q877" s="37" t="str">
        <f t="shared" si="74"/>
        <v>NO MATCH</v>
      </c>
      <c r="R877" s="45">
        <v>51000</v>
      </c>
    </row>
    <row r="878" spans="2:18" x14ac:dyDescent="0.3">
      <c r="B878" s="40" t="s">
        <v>1835</v>
      </c>
      <c r="C878" s="41" t="s">
        <v>1248</v>
      </c>
      <c r="D878" s="42" t="s">
        <v>2450</v>
      </c>
      <c r="E878" s="36" t="s">
        <v>1245</v>
      </c>
      <c r="F878" s="43" t="s">
        <v>1246</v>
      </c>
      <c r="G878" s="44" t="s">
        <v>2450</v>
      </c>
      <c r="H878" s="44" t="s">
        <v>220</v>
      </c>
      <c r="I878" s="45">
        <v>19590</v>
      </c>
      <c r="K878" s="40" t="s">
        <v>1832</v>
      </c>
      <c r="L878" s="41" t="s">
        <v>239</v>
      </c>
      <c r="M878" s="35" t="str">
        <f t="shared" si="70"/>
        <v xml:space="preserve"> </v>
      </c>
      <c r="N878" s="46" t="str">
        <f t="shared" si="71"/>
        <v>1</v>
      </c>
      <c r="O878" s="46" t="str">
        <f t="shared" si="72"/>
        <v>G1</v>
      </c>
      <c r="P878" s="37" t="str">
        <f t="shared" si="73"/>
        <v xml:space="preserve"> </v>
      </c>
      <c r="Q878" s="37" t="str">
        <f t="shared" si="74"/>
        <v>SL</v>
      </c>
      <c r="R878" s="45">
        <v>1290</v>
      </c>
    </row>
    <row r="879" spans="2:18" x14ac:dyDescent="0.3">
      <c r="B879" s="40" t="s">
        <v>1836</v>
      </c>
      <c r="C879" s="41" t="s">
        <v>1257</v>
      </c>
      <c r="D879" s="42" t="s">
        <v>2450</v>
      </c>
      <c r="E879" s="36" t="s">
        <v>1245</v>
      </c>
      <c r="F879" s="43" t="s">
        <v>1246</v>
      </c>
      <c r="G879" s="44" t="s">
        <v>2450</v>
      </c>
      <c r="H879" s="44" t="s">
        <v>220</v>
      </c>
      <c r="I879" s="45">
        <v>15110</v>
      </c>
      <c r="K879" s="40" t="s">
        <v>2068</v>
      </c>
      <c r="L879" s="41" t="s">
        <v>239</v>
      </c>
      <c r="M879" s="35" t="str">
        <f t="shared" si="70"/>
        <v>NO MATCH</v>
      </c>
      <c r="N879" s="46" t="str">
        <f t="shared" si="71"/>
        <v>NO MATCH</v>
      </c>
      <c r="O879" s="46" t="str">
        <f t="shared" si="72"/>
        <v>NO MATCH</v>
      </c>
      <c r="P879" s="37" t="str">
        <f t="shared" si="73"/>
        <v>NO MATCH</v>
      </c>
      <c r="Q879" s="37" t="str">
        <f t="shared" si="74"/>
        <v>NO MATCH</v>
      </c>
      <c r="R879" s="45">
        <v>10710</v>
      </c>
    </row>
    <row r="880" spans="2:18" x14ac:dyDescent="0.3">
      <c r="B880" s="40" t="s">
        <v>1837</v>
      </c>
      <c r="C880" s="41" t="s">
        <v>1259</v>
      </c>
      <c r="D880" s="42" t="s">
        <v>2450</v>
      </c>
      <c r="E880" s="36" t="s">
        <v>1245</v>
      </c>
      <c r="F880" s="43" t="s">
        <v>1246</v>
      </c>
      <c r="G880" s="44" t="s">
        <v>2450</v>
      </c>
      <c r="H880" s="44" t="s">
        <v>220</v>
      </c>
      <c r="I880" s="45">
        <v>1750</v>
      </c>
      <c r="K880" s="40" t="s">
        <v>1833</v>
      </c>
      <c r="L880" s="41" t="s">
        <v>1303</v>
      </c>
      <c r="M880" s="35" t="str">
        <f t="shared" si="70"/>
        <v xml:space="preserve"> </v>
      </c>
      <c r="N880" s="46" t="str">
        <f t="shared" si="71"/>
        <v>4</v>
      </c>
      <c r="O880" s="46" t="str">
        <f t="shared" si="72"/>
        <v>G3</v>
      </c>
      <c r="P880" s="37" t="str">
        <f t="shared" si="73"/>
        <v xml:space="preserve"> </v>
      </c>
      <c r="Q880" s="37" t="str">
        <f t="shared" si="74"/>
        <v>SL</v>
      </c>
      <c r="R880" s="45">
        <v>1150</v>
      </c>
    </row>
    <row r="881" spans="2:18" x14ac:dyDescent="0.3">
      <c r="B881" s="40" t="s">
        <v>1304</v>
      </c>
      <c r="C881" s="41" t="s">
        <v>271</v>
      </c>
      <c r="D881" s="42" t="s">
        <v>2450</v>
      </c>
      <c r="E881" s="36" t="s">
        <v>232</v>
      </c>
      <c r="F881" s="43" t="s">
        <v>537</v>
      </c>
      <c r="G881" s="44" t="s">
        <v>2450</v>
      </c>
      <c r="H881" s="44" t="s">
        <v>220</v>
      </c>
      <c r="I881" s="45">
        <v>520</v>
      </c>
      <c r="K881" s="40" t="s">
        <v>2069</v>
      </c>
      <c r="L881" s="41" t="s">
        <v>1303</v>
      </c>
      <c r="M881" s="35" t="str">
        <f t="shared" si="70"/>
        <v>NO MATCH</v>
      </c>
      <c r="N881" s="46" t="str">
        <f t="shared" si="71"/>
        <v>NO MATCH</v>
      </c>
      <c r="O881" s="46" t="str">
        <f t="shared" si="72"/>
        <v>NO MATCH</v>
      </c>
      <c r="P881" s="37" t="str">
        <f t="shared" si="73"/>
        <v>NO MATCH</v>
      </c>
      <c r="Q881" s="37" t="str">
        <f t="shared" si="74"/>
        <v>NO MATCH</v>
      </c>
      <c r="R881" s="45">
        <v>9590</v>
      </c>
    </row>
    <row r="882" spans="2:18" x14ac:dyDescent="0.3">
      <c r="B882" s="40" t="s">
        <v>1838</v>
      </c>
      <c r="C882" s="41" t="s">
        <v>271</v>
      </c>
      <c r="D882" s="42" t="s">
        <v>2450</v>
      </c>
      <c r="E882" s="36" t="s">
        <v>232</v>
      </c>
      <c r="F882" s="43" t="s">
        <v>537</v>
      </c>
      <c r="G882" s="44" t="s">
        <v>2450</v>
      </c>
      <c r="H882" s="44" t="s">
        <v>220</v>
      </c>
      <c r="I882" s="45">
        <v>154810</v>
      </c>
      <c r="K882" s="40" t="s">
        <v>1834</v>
      </c>
      <c r="L882" s="41" t="s">
        <v>1244</v>
      </c>
      <c r="M882" s="35" t="str">
        <f t="shared" si="70"/>
        <v xml:space="preserve"> </v>
      </c>
      <c r="N882" s="46" t="str">
        <f t="shared" si="71"/>
        <v>8</v>
      </c>
      <c r="O882" s="46" t="str">
        <f t="shared" si="72"/>
        <v>Fringes</v>
      </c>
      <c r="P882" s="37" t="str">
        <f t="shared" si="73"/>
        <v xml:space="preserve"> </v>
      </c>
      <c r="Q882" s="37" t="str">
        <f t="shared" si="74"/>
        <v>SL</v>
      </c>
      <c r="R882" s="45">
        <v>420</v>
      </c>
    </row>
    <row r="883" spans="2:18" x14ac:dyDescent="0.3">
      <c r="B883" s="40" t="s">
        <v>2038</v>
      </c>
      <c r="C883" s="41" t="s">
        <v>1729</v>
      </c>
      <c r="D883" s="42">
        <v>13</v>
      </c>
      <c r="E883" s="36" t="s">
        <v>232</v>
      </c>
      <c r="F883" s="43" t="s">
        <v>1033</v>
      </c>
      <c r="G883" s="44" t="s">
        <v>2450</v>
      </c>
      <c r="H883" s="44" t="s">
        <v>220</v>
      </c>
      <c r="I883" s="45">
        <v>90</v>
      </c>
      <c r="K883" s="40" t="s">
        <v>2070</v>
      </c>
      <c r="L883" s="41" t="s">
        <v>1244</v>
      </c>
      <c r="M883" s="35" t="str">
        <f t="shared" si="70"/>
        <v>NO MATCH</v>
      </c>
      <c r="N883" s="46" t="str">
        <f t="shared" si="71"/>
        <v>NO MATCH</v>
      </c>
      <c r="O883" s="46" t="str">
        <f t="shared" si="72"/>
        <v>NO MATCH</v>
      </c>
      <c r="P883" s="37" t="str">
        <f t="shared" si="73"/>
        <v>NO MATCH</v>
      </c>
      <c r="Q883" s="37" t="str">
        <f t="shared" si="74"/>
        <v>NO MATCH</v>
      </c>
      <c r="R883" s="45">
        <v>3470</v>
      </c>
    </row>
    <row r="884" spans="2:18" x14ac:dyDescent="0.3">
      <c r="B884" s="40" t="s">
        <v>2039</v>
      </c>
      <c r="C884" s="41" t="s">
        <v>1749</v>
      </c>
      <c r="D884" s="42">
        <v>14</v>
      </c>
      <c r="E884" s="36" t="s">
        <v>232</v>
      </c>
      <c r="F884" s="43" t="s">
        <v>1033</v>
      </c>
      <c r="G884" s="44" t="s">
        <v>2450</v>
      </c>
      <c r="H884" s="44" t="s">
        <v>220</v>
      </c>
      <c r="I884" s="45">
        <v>30</v>
      </c>
      <c r="K884" s="40" t="s">
        <v>1835</v>
      </c>
      <c r="L884" s="41" t="s">
        <v>1248</v>
      </c>
      <c r="M884" s="35" t="str">
        <f t="shared" si="70"/>
        <v xml:space="preserve"> </v>
      </c>
      <c r="N884" s="46" t="str">
        <f t="shared" si="71"/>
        <v>8</v>
      </c>
      <c r="O884" s="46" t="str">
        <f t="shared" si="72"/>
        <v>Fringes</v>
      </c>
      <c r="P884" s="37" t="str">
        <f t="shared" si="73"/>
        <v xml:space="preserve"> </v>
      </c>
      <c r="Q884" s="37" t="str">
        <f t="shared" si="74"/>
        <v>SL</v>
      </c>
      <c r="R884" s="45">
        <v>2400</v>
      </c>
    </row>
    <row r="885" spans="2:18" x14ac:dyDescent="0.3">
      <c r="B885" s="40" t="s">
        <v>1305</v>
      </c>
      <c r="C885" s="41" t="s">
        <v>723</v>
      </c>
      <c r="D885" s="42" t="s">
        <v>2450</v>
      </c>
      <c r="E885" s="36" t="s">
        <v>232</v>
      </c>
      <c r="F885" s="43" t="s">
        <v>537</v>
      </c>
      <c r="G885" s="44" t="s">
        <v>2450</v>
      </c>
      <c r="H885" s="44" t="s">
        <v>220</v>
      </c>
      <c r="I885" s="45">
        <v>1920</v>
      </c>
      <c r="K885" s="40" t="s">
        <v>2071</v>
      </c>
      <c r="L885" s="41" t="s">
        <v>1248</v>
      </c>
      <c r="M885" s="35" t="str">
        <f t="shared" si="70"/>
        <v>NO MATCH</v>
      </c>
      <c r="N885" s="46" t="str">
        <f t="shared" si="71"/>
        <v>NO MATCH</v>
      </c>
      <c r="O885" s="46" t="str">
        <f t="shared" si="72"/>
        <v>NO MATCH</v>
      </c>
      <c r="P885" s="37" t="str">
        <f t="shared" si="73"/>
        <v>NO MATCH</v>
      </c>
      <c r="Q885" s="37" t="str">
        <f t="shared" si="74"/>
        <v>NO MATCH</v>
      </c>
      <c r="R885" s="45">
        <v>19980</v>
      </c>
    </row>
    <row r="886" spans="2:18" x14ac:dyDescent="0.3">
      <c r="B886" s="40" t="s">
        <v>1839</v>
      </c>
      <c r="C886" s="41" t="s">
        <v>723</v>
      </c>
      <c r="D886" s="42" t="s">
        <v>2450</v>
      </c>
      <c r="E886" s="36" t="s">
        <v>232</v>
      </c>
      <c r="F886" s="43" t="s">
        <v>537</v>
      </c>
      <c r="G886" s="44" t="s">
        <v>2450</v>
      </c>
      <c r="H886" s="44" t="s">
        <v>220</v>
      </c>
      <c r="I886" s="45">
        <v>225170</v>
      </c>
      <c r="K886" s="40" t="s">
        <v>1836</v>
      </c>
      <c r="L886" s="41" t="s">
        <v>1257</v>
      </c>
      <c r="M886" s="35" t="str">
        <f t="shared" si="70"/>
        <v xml:space="preserve"> </v>
      </c>
      <c r="N886" s="46" t="str">
        <f t="shared" si="71"/>
        <v>8</v>
      </c>
      <c r="O886" s="46" t="str">
        <f t="shared" si="72"/>
        <v>Fringes</v>
      </c>
      <c r="P886" s="37" t="str">
        <f t="shared" si="73"/>
        <v xml:space="preserve"> </v>
      </c>
      <c r="Q886" s="37" t="str">
        <f t="shared" si="74"/>
        <v>SL</v>
      </c>
      <c r="R886" s="45">
        <v>1850</v>
      </c>
    </row>
    <row r="887" spans="2:18" x14ac:dyDescent="0.3">
      <c r="B887" s="40" t="s">
        <v>1306</v>
      </c>
      <c r="C887" s="41" t="s">
        <v>1730</v>
      </c>
      <c r="D887" s="42">
        <v>13</v>
      </c>
      <c r="E887" s="36" t="s">
        <v>232</v>
      </c>
      <c r="F887" s="43" t="s">
        <v>1033</v>
      </c>
      <c r="G887" s="44" t="s">
        <v>2450</v>
      </c>
      <c r="H887" s="44" t="s">
        <v>220</v>
      </c>
      <c r="I887" s="45">
        <v>130</v>
      </c>
      <c r="K887" s="40" t="s">
        <v>2072</v>
      </c>
      <c r="L887" s="41" t="s">
        <v>1257</v>
      </c>
      <c r="M887" s="35" t="str">
        <f t="shared" si="70"/>
        <v>NO MATCH</v>
      </c>
      <c r="N887" s="46" t="str">
        <f t="shared" si="71"/>
        <v>NO MATCH</v>
      </c>
      <c r="O887" s="46" t="str">
        <f t="shared" si="72"/>
        <v>NO MATCH</v>
      </c>
      <c r="P887" s="37" t="str">
        <f t="shared" si="73"/>
        <v>NO MATCH</v>
      </c>
      <c r="Q887" s="37" t="str">
        <f t="shared" si="74"/>
        <v>NO MATCH</v>
      </c>
      <c r="R887" s="45">
        <v>15410</v>
      </c>
    </row>
    <row r="888" spans="2:18" x14ac:dyDescent="0.3">
      <c r="B888" s="40" t="s">
        <v>2040</v>
      </c>
      <c r="C888" s="41" t="s">
        <v>1730</v>
      </c>
      <c r="D888" s="42">
        <v>13</v>
      </c>
      <c r="E888" s="36" t="s">
        <v>232</v>
      </c>
      <c r="F888" s="43" t="s">
        <v>1033</v>
      </c>
      <c r="G888" s="44" t="s">
        <v>2450</v>
      </c>
      <c r="H888" s="44" t="s">
        <v>220</v>
      </c>
      <c r="I888" s="45">
        <v>7340</v>
      </c>
      <c r="K888" s="40" t="s">
        <v>1837</v>
      </c>
      <c r="L888" s="41" t="s">
        <v>1259</v>
      </c>
      <c r="M888" s="35" t="str">
        <f t="shared" si="70"/>
        <v xml:space="preserve"> </v>
      </c>
      <c r="N888" s="46" t="str">
        <f t="shared" si="71"/>
        <v>8</v>
      </c>
      <c r="O888" s="46" t="str">
        <f t="shared" si="72"/>
        <v>Fringes</v>
      </c>
      <c r="P888" s="37" t="str">
        <f t="shared" si="73"/>
        <v xml:space="preserve"> </v>
      </c>
      <c r="Q888" s="37" t="str">
        <f t="shared" si="74"/>
        <v>SL</v>
      </c>
      <c r="R888" s="45">
        <v>210</v>
      </c>
    </row>
    <row r="889" spans="2:18" x14ac:dyDescent="0.3">
      <c r="B889" s="40" t="s">
        <v>2041</v>
      </c>
      <c r="C889" s="41" t="s">
        <v>1750</v>
      </c>
      <c r="D889" s="42">
        <v>14</v>
      </c>
      <c r="E889" s="36" t="s">
        <v>232</v>
      </c>
      <c r="F889" s="43" t="s">
        <v>1033</v>
      </c>
      <c r="G889" s="44" t="s">
        <v>2450</v>
      </c>
      <c r="H889" s="44" t="s">
        <v>220</v>
      </c>
      <c r="I889" s="45">
        <v>2400</v>
      </c>
      <c r="K889" s="40" t="s">
        <v>2073</v>
      </c>
      <c r="L889" s="41" t="s">
        <v>1259</v>
      </c>
      <c r="M889" s="35" t="str">
        <f t="shared" si="70"/>
        <v>NO MATCH</v>
      </c>
      <c r="N889" s="46" t="str">
        <f t="shared" si="71"/>
        <v>NO MATCH</v>
      </c>
      <c r="O889" s="46" t="str">
        <f t="shared" si="72"/>
        <v>NO MATCH</v>
      </c>
      <c r="P889" s="37" t="str">
        <f t="shared" si="73"/>
        <v>NO MATCH</v>
      </c>
      <c r="Q889" s="37" t="str">
        <f t="shared" si="74"/>
        <v>NO MATCH</v>
      </c>
      <c r="R889" s="45">
        <v>1790</v>
      </c>
    </row>
    <row r="890" spans="2:18" x14ac:dyDescent="0.3">
      <c r="B890" s="40" t="s">
        <v>1840</v>
      </c>
      <c r="C890" s="41" t="s">
        <v>257</v>
      </c>
      <c r="D890" s="42" t="s">
        <v>2450</v>
      </c>
      <c r="E890" s="36" t="s">
        <v>232</v>
      </c>
      <c r="F890" s="43" t="s">
        <v>233</v>
      </c>
      <c r="G890" s="44" t="s">
        <v>2450</v>
      </c>
      <c r="H890" s="44" t="s">
        <v>220</v>
      </c>
      <c r="I890" s="45">
        <v>8480</v>
      </c>
      <c r="K890" s="40" t="s">
        <v>1838</v>
      </c>
      <c r="L890" s="41" t="s">
        <v>271</v>
      </c>
      <c r="M890" s="35" t="str">
        <f t="shared" si="70"/>
        <v xml:space="preserve"> </v>
      </c>
      <c r="N890" s="46" t="str">
        <f t="shared" si="71"/>
        <v>1</v>
      </c>
      <c r="O890" s="46" t="str">
        <f t="shared" si="72"/>
        <v>E2</v>
      </c>
      <c r="P890" s="37" t="str">
        <f t="shared" si="73"/>
        <v xml:space="preserve"> </v>
      </c>
      <c r="Q890" s="37" t="str">
        <f t="shared" si="74"/>
        <v>SL</v>
      </c>
      <c r="R890" s="45">
        <v>18950</v>
      </c>
    </row>
    <row r="891" spans="2:18" x14ac:dyDescent="0.3">
      <c r="B891" s="40" t="s">
        <v>2042</v>
      </c>
      <c r="C891" s="41" t="s">
        <v>1731</v>
      </c>
      <c r="D891" s="42">
        <v>13</v>
      </c>
      <c r="E891" s="36" t="s">
        <v>232</v>
      </c>
      <c r="F891" s="43" t="s">
        <v>348</v>
      </c>
      <c r="G891" s="44" t="s">
        <v>2450</v>
      </c>
      <c r="H891" s="44" t="s">
        <v>220</v>
      </c>
      <c r="I891" s="45">
        <v>120</v>
      </c>
      <c r="K891" s="40" t="s">
        <v>2074</v>
      </c>
      <c r="L891" s="41" t="s">
        <v>271</v>
      </c>
      <c r="M891" s="35" t="str">
        <f t="shared" si="70"/>
        <v>NO MATCH</v>
      </c>
      <c r="N891" s="46" t="str">
        <f t="shared" si="71"/>
        <v>NO MATCH</v>
      </c>
      <c r="O891" s="46" t="str">
        <f t="shared" si="72"/>
        <v>NO MATCH</v>
      </c>
      <c r="P891" s="37" t="str">
        <f t="shared" si="73"/>
        <v>NO MATCH</v>
      </c>
      <c r="Q891" s="37" t="str">
        <f t="shared" si="74"/>
        <v>NO MATCH</v>
      </c>
      <c r="R891" s="45">
        <v>157910</v>
      </c>
    </row>
    <row r="892" spans="2:18" x14ac:dyDescent="0.3">
      <c r="B892" s="40" t="s">
        <v>1841</v>
      </c>
      <c r="C892" s="41" t="s">
        <v>1111</v>
      </c>
      <c r="D892" s="42" t="s">
        <v>2450</v>
      </c>
      <c r="E892" s="36" t="s">
        <v>232</v>
      </c>
      <c r="F892" s="43" t="s">
        <v>233</v>
      </c>
      <c r="G892" s="44" t="s">
        <v>2450</v>
      </c>
      <c r="H892" s="44" t="s">
        <v>220</v>
      </c>
      <c r="I892" s="45">
        <v>17130</v>
      </c>
      <c r="K892" s="40" t="s">
        <v>1839</v>
      </c>
      <c r="L892" s="41" t="s">
        <v>723</v>
      </c>
      <c r="M892" s="35" t="str">
        <f t="shared" si="70"/>
        <v xml:space="preserve"> </v>
      </c>
      <c r="N892" s="46" t="str">
        <f t="shared" si="71"/>
        <v>1</v>
      </c>
      <c r="O892" s="46" t="str">
        <f t="shared" si="72"/>
        <v>E2</v>
      </c>
      <c r="P892" s="37" t="str">
        <f t="shared" si="73"/>
        <v xml:space="preserve"> </v>
      </c>
      <c r="Q892" s="37" t="str">
        <f t="shared" si="74"/>
        <v>SL</v>
      </c>
      <c r="R892" s="45">
        <v>27560</v>
      </c>
    </row>
    <row r="893" spans="2:18" x14ac:dyDescent="0.3">
      <c r="B893" s="40" t="s">
        <v>1307</v>
      </c>
      <c r="C893" s="41" t="s">
        <v>227</v>
      </c>
      <c r="D893" s="42" t="s">
        <v>2450</v>
      </c>
      <c r="E893" s="36" t="s">
        <v>218</v>
      </c>
      <c r="F893" s="43" t="s">
        <v>219</v>
      </c>
      <c r="G893" s="44" t="s">
        <v>2450</v>
      </c>
      <c r="H893" s="44" t="s">
        <v>220</v>
      </c>
      <c r="I893" s="45">
        <v>270</v>
      </c>
      <c r="K893" s="40" t="s">
        <v>2075</v>
      </c>
      <c r="L893" s="41" t="s">
        <v>723</v>
      </c>
      <c r="M893" s="35" t="str">
        <f t="shared" si="70"/>
        <v>NO MATCH</v>
      </c>
      <c r="N893" s="46" t="str">
        <f t="shared" si="71"/>
        <v>NO MATCH</v>
      </c>
      <c r="O893" s="46" t="str">
        <f t="shared" si="72"/>
        <v>NO MATCH</v>
      </c>
      <c r="P893" s="37" t="str">
        <f t="shared" si="73"/>
        <v>NO MATCH</v>
      </c>
      <c r="Q893" s="37" t="str">
        <f t="shared" si="74"/>
        <v>NO MATCH</v>
      </c>
      <c r="R893" s="45">
        <v>229670</v>
      </c>
    </row>
    <row r="894" spans="2:18" x14ac:dyDescent="0.3">
      <c r="B894" s="40" t="s">
        <v>1309</v>
      </c>
      <c r="C894" s="41" t="s">
        <v>1308</v>
      </c>
      <c r="D894" s="42" t="s">
        <v>2450</v>
      </c>
      <c r="E894" s="36" t="s">
        <v>218</v>
      </c>
      <c r="F894" s="43" t="s">
        <v>870</v>
      </c>
      <c r="G894" s="44" t="s">
        <v>2450</v>
      </c>
      <c r="H894" s="44" t="s">
        <v>220</v>
      </c>
      <c r="I894" s="45">
        <v>1400</v>
      </c>
      <c r="K894" s="40" t="s">
        <v>1840</v>
      </c>
      <c r="L894" s="41" t="s">
        <v>257</v>
      </c>
      <c r="M894" s="35" t="str">
        <f t="shared" si="70"/>
        <v xml:space="preserve"> </v>
      </c>
      <c r="N894" s="46" t="str">
        <f t="shared" si="71"/>
        <v>1</v>
      </c>
      <c r="O894" s="46" t="str">
        <f t="shared" si="72"/>
        <v>G1</v>
      </c>
      <c r="P894" s="37" t="str">
        <f t="shared" si="73"/>
        <v xml:space="preserve"> </v>
      </c>
      <c r="Q894" s="37" t="str">
        <f t="shared" si="74"/>
        <v>SL</v>
      </c>
      <c r="R894" s="45">
        <v>1040</v>
      </c>
    </row>
    <row r="895" spans="2:18" x14ac:dyDescent="0.3">
      <c r="B895" s="40" t="s">
        <v>1310</v>
      </c>
      <c r="C895" s="41" t="s">
        <v>1308</v>
      </c>
      <c r="D895" s="42" t="s">
        <v>2450</v>
      </c>
      <c r="E895" s="36" t="s">
        <v>218</v>
      </c>
      <c r="F895" s="43" t="s">
        <v>870</v>
      </c>
      <c r="G895" s="44" t="s">
        <v>2450</v>
      </c>
      <c r="H895" s="44" t="s">
        <v>220</v>
      </c>
      <c r="I895" s="45">
        <v>112760</v>
      </c>
      <c r="K895" s="40" t="s">
        <v>2076</v>
      </c>
      <c r="L895" s="41" t="s">
        <v>257</v>
      </c>
      <c r="M895" s="35" t="str">
        <f t="shared" si="70"/>
        <v>NO MATCH</v>
      </c>
      <c r="N895" s="46" t="str">
        <f t="shared" si="71"/>
        <v>NO MATCH</v>
      </c>
      <c r="O895" s="46" t="str">
        <f t="shared" si="72"/>
        <v>NO MATCH</v>
      </c>
      <c r="P895" s="37" t="str">
        <f t="shared" si="73"/>
        <v>NO MATCH</v>
      </c>
      <c r="Q895" s="37" t="str">
        <f t="shared" si="74"/>
        <v>NO MATCH</v>
      </c>
      <c r="R895" s="45">
        <v>8650</v>
      </c>
    </row>
    <row r="896" spans="2:18" x14ac:dyDescent="0.3">
      <c r="B896" s="40" t="s">
        <v>1842</v>
      </c>
      <c r="C896" s="41" t="s">
        <v>1308</v>
      </c>
      <c r="D896" s="42" t="s">
        <v>2450</v>
      </c>
      <c r="E896" s="36" t="s">
        <v>218</v>
      </c>
      <c r="F896" s="43" t="s">
        <v>870</v>
      </c>
      <c r="G896" s="44" t="s">
        <v>2450</v>
      </c>
      <c r="H896" s="44" t="s">
        <v>220</v>
      </c>
      <c r="I896" s="45">
        <v>710840</v>
      </c>
      <c r="K896" s="40" t="s">
        <v>1841</v>
      </c>
      <c r="L896" s="41" t="s">
        <v>1111</v>
      </c>
      <c r="M896" s="35" t="str">
        <f t="shared" si="70"/>
        <v xml:space="preserve"> </v>
      </c>
      <c r="N896" s="46" t="str">
        <f t="shared" si="71"/>
        <v>1</v>
      </c>
      <c r="O896" s="46" t="str">
        <f t="shared" si="72"/>
        <v>G1</v>
      </c>
      <c r="P896" s="37" t="str">
        <f t="shared" si="73"/>
        <v xml:space="preserve"> </v>
      </c>
      <c r="Q896" s="37" t="str">
        <f t="shared" si="74"/>
        <v>SL</v>
      </c>
      <c r="R896" s="45">
        <v>2100</v>
      </c>
    </row>
    <row r="897" spans="2:18" x14ac:dyDescent="0.3">
      <c r="B897" s="40" t="s">
        <v>1843</v>
      </c>
      <c r="C897" s="41" t="s">
        <v>250</v>
      </c>
      <c r="D897" s="42" t="s">
        <v>2450</v>
      </c>
      <c r="E897" s="36" t="s">
        <v>218</v>
      </c>
      <c r="F897" s="43" t="s">
        <v>219</v>
      </c>
      <c r="G897" s="44" t="s">
        <v>251</v>
      </c>
      <c r="H897" s="44" t="s">
        <v>220</v>
      </c>
      <c r="I897" s="45">
        <v>146480</v>
      </c>
      <c r="K897" s="40" t="s">
        <v>2077</v>
      </c>
      <c r="L897" s="41" t="s">
        <v>1111</v>
      </c>
      <c r="M897" s="35" t="str">
        <f t="shared" si="70"/>
        <v>NO MATCH</v>
      </c>
      <c r="N897" s="46" t="str">
        <f t="shared" si="71"/>
        <v>NO MATCH</v>
      </c>
      <c r="O897" s="46" t="str">
        <f t="shared" si="72"/>
        <v>NO MATCH</v>
      </c>
      <c r="P897" s="37" t="str">
        <f t="shared" si="73"/>
        <v>NO MATCH</v>
      </c>
      <c r="Q897" s="37" t="str">
        <f t="shared" si="74"/>
        <v>NO MATCH</v>
      </c>
      <c r="R897" s="45">
        <v>17470</v>
      </c>
    </row>
    <row r="898" spans="2:18" x14ac:dyDescent="0.3">
      <c r="B898" s="40" t="s">
        <v>1844</v>
      </c>
      <c r="C898" s="41" t="s">
        <v>1244</v>
      </c>
      <c r="D898" s="42" t="s">
        <v>2450</v>
      </c>
      <c r="E898" s="36" t="s">
        <v>1245</v>
      </c>
      <c r="F898" s="43" t="s">
        <v>1246</v>
      </c>
      <c r="G898" s="44" t="s">
        <v>2450</v>
      </c>
      <c r="H898" s="44" t="s">
        <v>220</v>
      </c>
      <c r="I898" s="45">
        <v>4150</v>
      </c>
      <c r="K898" s="40" t="s">
        <v>1842</v>
      </c>
      <c r="L898" s="41" t="s">
        <v>1308</v>
      </c>
      <c r="M898" s="35" t="str">
        <f t="shared" si="70"/>
        <v xml:space="preserve"> </v>
      </c>
      <c r="N898" s="46" t="str">
        <f t="shared" si="71"/>
        <v>4</v>
      </c>
      <c r="O898" s="46" t="str">
        <f t="shared" si="72"/>
        <v>3</v>
      </c>
      <c r="P898" s="37" t="str">
        <f t="shared" si="73"/>
        <v xml:space="preserve"> </v>
      </c>
      <c r="Q898" s="37" t="str">
        <f t="shared" si="74"/>
        <v>SL</v>
      </c>
      <c r="R898" s="45">
        <v>87010</v>
      </c>
    </row>
    <row r="899" spans="2:18" x14ac:dyDescent="0.3">
      <c r="B899" s="40" t="s">
        <v>1845</v>
      </c>
      <c r="C899" s="41" t="s">
        <v>1248</v>
      </c>
      <c r="D899" s="42" t="s">
        <v>2450</v>
      </c>
      <c r="E899" s="36" t="s">
        <v>1245</v>
      </c>
      <c r="F899" s="43" t="s">
        <v>1246</v>
      </c>
      <c r="G899" s="44" t="s">
        <v>2450</v>
      </c>
      <c r="H899" s="44" t="s">
        <v>220</v>
      </c>
      <c r="I899" s="45">
        <v>37240</v>
      </c>
      <c r="K899" s="40" t="s">
        <v>2078</v>
      </c>
      <c r="L899" s="41" t="s">
        <v>1308</v>
      </c>
      <c r="M899" s="35" t="str">
        <f t="shared" si="70"/>
        <v>NO MATCH</v>
      </c>
      <c r="N899" s="46" t="str">
        <f t="shared" si="71"/>
        <v>NO MATCH</v>
      </c>
      <c r="O899" s="46" t="str">
        <f t="shared" si="72"/>
        <v>NO MATCH</v>
      </c>
      <c r="P899" s="37" t="str">
        <f t="shared" si="73"/>
        <v>NO MATCH</v>
      </c>
      <c r="Q899" s="37" t="str">
        <f t="shared" si="74"/>
        <v>NO MATCH</v>
      </c>
      <c r="R899" s="45">
        <v>725060</v>
      </c>
    </row>
    <row r="900" spans="2:18" x14ac:dyDescent="0.3">
      <c r="B900" s="40" t="s">
        <v>1846</v>
      </c>
      <c r="C900" s="41" t="s">
        <v>1257</v>
      </c>
      <c r="D900" s="42" t="s">
        <v>2450</v>
      </c>
      <c r="E900" s="36" t="s">
        <v>1245</v>
      </c>
      <c r="F900" s="43" t="s">
        <v>1246</v>
      </c>
      <c r="G900" s="44" t="s">
        <v>2450</v>
      </c>
      <c r="H900" s="44" t="s">
        <v>220</v>
      </c>
      <c r="I900" s="45">
        <v>32220</v>
      </c>
      <c r="K900" s="40" t="s">
        <v>1843</v>
      </c>
      <c r="L900" s="41" t="s">
        <v>250</v>
      </c>
      <c r="M900" s="35" t="str">
        <f t="shared" si="70"/>
        <v xml:space="preserve"> </v>
      </c>
      <c r="N900" s="46" t="str">
        <f t="shared" si="71"/>
        <v>4</v>
      </c>
      <c r="O900" s="46" t="str">
        <f t="shared" si="72"/>
        <v>G3</v>
      </c>
      <c r="P900" s="37" t="str">
        <f t="shared" si="73"/>
        <v>Y</v>
      </c>
      <c r="Q900" s="37" t="str">
        <f t="shared" si="74"/>
        <v>SL</v>
      </c>
      <c r="R900" s="45">
        <v>17930</v>
      </c>
    </row>
    <row r="901" spans="2:18" x14ac:dyDescent="0.3">
      <c r="B901" s="40" t="s">
        <v>1847</v>
      </c>
      <c r="C901" s="41" t="s">
        <v>1259</v>
      </c>
      <c r="D901" s="42" t="s">
        <v>2450</v>
      </c>
      <c r="E901" s="36" t="s">
        <v>1245</v>
      </c>
      <c r="F901" s="43" t="s">
        <v>1246</v>
      </c>
      <c r="G901" s="44" t="s">
        <v>2450</v>
      </c>
      <c r="H901" s="44" t="s">
        <v>220</v>
      </c>
      <c r="I901" s="45">
        <v>3200</v>
      </c>
      <c r="K901" s="40" t="s">
        <v>2079</v>
      </c>
      <c r="L901" s="41" t="s">
        <v>250</v>
      </c>
      <c r="M901" s="35" t="str">
        <f t="shared" si="70"/>
        <v>NO MATCH</v>
      </c>
      <c r="N901" s="46" t="str">
        <f t="shared" si="71"/>
        <v>NO MATCH</v>
      </c>
      <c r="O901" s="46" t="str">
        <f t="shared" si="72"/>
        <v>NO MATCH</v>
      </c>
      <c r="P901" s="37" t="str">
        <f t="shared" si="73"/>
        <v>NO MATCH</v>
      </c>
      <c r="Q901" s="37" t="str">
        <f t="shared" si="74"/>
        <v>NO MATCH</v>
      </c>
      <c r="R901" s="45">
        <v>149410</v>
      </c>
    </row>
    <row r="902" spans="2:18" x14ac:dyDescent="0.3">
      <c r="B902" s="40" t="s">
        <v>1848</v>
      </c>
      <c r="C902" s="41" t="s">
        <v>195</v>
      </c>
      <c r="D902" s="42" t="s">
        <v>2450</v>
      </c>
      <c r="E902" s="36" t="s">
        <v>218</v>
      </c>
      <c r="F902" s="43" t="s">
        <v>232</v>
      </c>
      <c r="G902" s="44" t="s">
        <v>2450</v>
      </c>
      <c r="H902" s="44" t="s">
        <v>220</v>
      </c>
      <c r="I902" s="45">
        <v>753870</v>
      </c>
      <c r="K902" s="40" t="s">
        <v>1844</v>
      </c>
      <c r="L902" s="41" t="s">
        <v>1244</v>
      </c>
      <c r="M902" s="35" t="str">
        <f t="shared" si="70"/>
        <v xml:space="preserve"> </v>
      </c>
      <c r="N902" s="46" t="str">
        <f t="shared" si="71"/>
        <v>8</v>
      </c>
      <c r="O902" s="46" t="str">
        <f t="shared" si="72"/>
        <v>Fringes</v>
      </c>
      <c r="P902" s="37" t="str">
        <f t="shared" si="73"/>
        <v xml:space="preserve"> </v>
      </c>
      <c r="Q902" s="37" t="str">
        <f t="shared" si="74"/>
        <v>SL</v>
      </c>
      <c r="R902" s="45">
        <v>510</v>
      </c>
    </row>
    <row r="903" spans="2:18" x14ac:dyDescent="0.3">
      <c r="B903" s="40" t="s">
        <v>1311</v>
      </c>
      <c r="C903" s="41" t="s">
        <v>227</v>
      </c>
      <c r="D903" s="42" t="s">
        <v>2450</v>
      </c>
      <c r="E903" s="36" t="s">
        <v>218</v>
      </c>
      <c r="F903" s="43" t="s">
        <v>219</v>
      </c>
      <c r="G903" s="44" t="s">
        <v>2450</v>
      </c>
      <c r="H903" s="44" t="s">
        <v>220</v>
      </c>
      <c r="I903" s="45">
        <v>60</v>
      </c>
      <c r="K903" s="40" t="s">
        <v>2080</v>
      </c>
      <c r="L903" s="41" t="s">
        <v>1244</v>
      </c>
      <c r="M903" s="35" t="str">
        <f t="shared" si="70"/>
        <v>NO MATCH</v>
      </c>
      <c r="N903" s="46" t="str">
        <f t="shared" si="71"/>
        <v>NO MATCH</v>
      </c>
      <c r="O903" s="46" t="str">
        <f t="shared" si="72"/>
        <v>NO MATCH</v>
      </c>
      <c r="P903" s="37" t="str">
        <f t="shared" si="73"/>
        <v>NO MATCH</v>
      </c>
      <c r="Q903" s="37" t="str">
        <f t="shared" si="74"/>
        <v>NO MATCH</v>
      </c>
      <c r="R903" s="45">
        <v>4230</v>
      </c>
    </row>
    <row r="904" spans="2:18" x14ac:dyDescent="0.3">
      <c r="B904" s="40" t="s">
        <v>1849</v>
      </c>
      <c r="C904" s="41" t="s">
        <v>1298</v>
      </c>
      <c r="D904" s="42" t="s">
        <v>2450</v>
      </c>
      <c r="E904" s="36" t="s">
        <v>218</v>
      </c>
      <c r="F904" s="43" t="s">
        <v>219</v>
      </c>
      <c r="G904" s="44" t="s">
        <v>2450</v>
      </c>
      <c r="H904" s="44" t="s">
        <v>220</v>
      </c>
      <c r="I904" s="45">
        <v>3790</v>
      </c>
      <c r="K904" s="40" t="s">
        <v>1845</v>
      </c>
      <c r="L904" s="41" t="s">
        <v>1248</v>
      </c>
      <c r="M904" s="35" t="str">
        <f t="shared" si="70"/>
        <v xml:space="preserve"> </v>
      </c>
      <c r="N904" s="46" t="str">
        <f t="shared" si="71"/>
        <v>8</v>
      </c>
      <c r="O904" s="46" t="str">
        <f t="shared" si="72"/>
        <v>Fringes</v>
      </c>
      <c r="P904" s="37" t="str">
        <f t="shared" si="73"/>
        <v xml:space="preserve"> </v>
      </c>
      <c r="Q904" s="37" t="str">
        <f t="shared" si="74"/>
        <v>SL</v>
      </c>
      <c r="R904" s="45">
        <v>4560</v>
      </c>
    </row>
    <row r="905" spans="2:18" x14ac:dyDescent="0.3">
      <c r="B905" s="40" t="s">
        <v>1850</v>
      </c>
      <c r="C905" s="41" t="s">
        <v>231</v>
      </c>
      <c r="D905" s="42" t="s">
        <v>2450</v>
      </c>
      <c r="E905" s="36" t="s">
        <v>232</v>
      </c>
      <c r="F905" s="43" t="s">
        <v>233</v>
      </c>
      <c r="G905" s="44" t="s">
        <v>2450</v>
      </c>
      <c r="H905" s="44" t="s">
        <v>220</v>
      </c>
      <c r="I905" s="45">
        <v>28560</v>
      </c>
      <c r="K905" s="40" t="s">
        <v>2081</v>
      </c>
      <c r="L905" s="41" t="s">
        <v>1248</v>
      </c>
      <c r="M905" s="35" t="str">
        <f t="shared" si="70"/>
        <v>NO MATCH</v>
      </c>
      <c r="N905" s="46" t="str">
        <f t="shared" si="71"/>
        <v>NO MATCH</v>
      </c>
      <c r="O905" s="46" t="str">
        <f t="shared" si="72"/>
        <v>NO MATCH</v>
      </c>
      <c r="P905" s="37" t="str">
        <f t="shared" si="73"/>
        <v>NO MATCH</v>
      </c>
      <c r="Q905" s="37" t="str">
        <f t="shared" si="74"/>
        <v>NO MATCH</v>
      </c>
      <c r="R905" s="45">
        <v>37980</v>
      </c>
    </row>
    <row r="906" spans="2:18" x14ac:dyDescent="0.3">
      <c r="B906" s="40" t="s">
        <v>1851</v>
      </c>
      <c r="C906" s="41" t="s">
        <v>217</v>
      </c>
      <c r="D906" s="42" t="s">
        <v>2450</v>
      </c>
      <c r="E906" s="36" t="s">
        <v>218</v>
      </c>
      <c r="F906" s="43" t="s">
        <v>219</v>
      </c>
      <c r="G906" s="44" t="s">
        <v>2450</v>
      </c>
      <c r="H906" s="44" t="s">
        <v>220</v>
      </c>
      <c r="I906" s="45">
        <v>119250</v>
      </c>
      <c r="K906" s="40" t="s">
        <v>1846</v>
      </c>
      <c r="L906" s="41" t="s">
        <v>1257</v>
      </c>
      <c r="M906" s="35" t="str">
        <f t="shared" si="70"/>
        <v xml:space="preserve"> </v>
      </c>
      <c r="N906" s="46" t="str">
        <f t="shared" si="71"/>
        <v>8</v>
      </c>
      <c r="O906" s="46" t="str">
        <f t="shared" si="72"/>
        <v>Fringes</v>
      </c>
      <c r="P906" s="37" t="str">
        <f t="shared" si="73"/>
        <v xml:space="preserve"> </v>
      </c>
      <c r="Q906" s="37" t="str">
        <f t="shared" si="74"/>
        <v>SL</v>
      </c>
      <c r="R906" s="45">
        <v>3940</v>
      </c>
    </row>
    <row r="907" spans="2:18" x14ac:dyDescent="0.3">
      <c r="B907" s="40" t="s">
        <v>1852</v>
      </c>
      <c r="C907" s="41" t="s">
        <v>224</v>
      </c>
      <c r="D907" s="42" t="s">
        <v>2450</v>
      </c>
      <c r="E907" s="36" t="s">
        <v>218</v>
      </c>
      <c r="F907" s="43" t="s">
        <v>219</v>
      </c>
      <c r="G907" s="44" t="s">
        <v>2450</v>
      </c>
      <c r="H907" s="44" t="s">
        <v>220</v>
      </c>
      <c r="I907" s="45">
        <v>660</v>
      </c>
      <c r="K907" s="40" t="s">
        <v>2082</v>
      </c>
      <c r="L907" s="41" t="s">
        <v>1257</v>
      </c>
      <c r="M907" s="35" t="str">
        <f t="shared" si="70"/>
        <v>NO MATCH</v>
      </c>
      <c r="N907" s="46" t="str">
        <f t="shared" si="71"/>
        <v>NO MATCH</v>
      </c>
      <c r="O907" s="46" t="str">
        <f t="shared" si="72"/>
        <v>NO MATCH</v>
      </c>
      <c r="P907" s="37" t="str">
        <f t="shared" si="73"/>
        <v>NO MATCH</v>
      </c>
      <c r="Q907" s="37" t="str">
        <f t="shared" si="74"/>
        <v>NO MATCH</v>
      </c>
      <c r="R907" s="45">
        <v>32860</v>
      </c>
    </row>
    <row r="908" spans="2:18" x14ac:dyDescent="0.3">
      <c r="B908" s="40" t="s">
        <v>1853</v>
      </c>
      <c r="C908" s="41" t="s">
        <v>227</v>
      </c>
      <c r="D908" s="42" t="s">
        <v>2450</v>
      </c>
      <c r="E908" s="36" t="s">
        <v>218</v>
      </c>
      <c r="F908" s="43" t="s">
        <v>219</v>
      </c>
      <c r="G908" s="44" t="s">
        <v>2450</v>
      </c>
      <c r="H908" s="44" t="s">
        <v>220</v>
      </c>
      <c r="I908" s="45">
        <v>4990</v>
      </c>
      <c r="K908" s="40" t="s">
        <v>1847</v>
      </c>
      <c r="L908" s="41" t="s">
        <v>1259</v>
      </c>
      <c r="M908" s="35" t="str">
        <f t="shared" si="70"/>
        <v xml:space="preserve"> </v>
      </c>
      <c r="N908" s="46" t="str">
        <f t="shared" si="71"/>
        <v>8</v>
      </c>
      <c r="O908" s="46" t="str">
        <f t="shared" si="72"/>
        <v>Fringes</v>
      </c>
      <c r="P908" s="37" t="str">
        <f t="shared" si="73"/>
        <v xml:space="preserve"> </v>
      </c>
      <c r="Q908" s="37" t="str">
        <f t="shared" si="74"/>
        <v>SL</v>
      </c>
      <c r="R908" s="45">
        <v>390</v>
      </c>
    </row>
    <row r="909" spans="2:18" x14ac:dyDescent="0.3">
      <c r="B909" s="40" t="s">
        <v>1854</v>
      </c>
      <c r="C909" s="41" t="s">
        <v>1257</v>
      </c>
      <c r="D909" s="42" t="s">
        <v>2450</v>
      </c>
      <c r="E909" s="36" t="s">
        <v>1245</v>
      </c>
      <c r="F909" s="43" t="s">
        <v>1246</v>
      </c>
      <c r="G909" s="44" t="s">
        <v>2450</v>
      </c>
      <c r="H909" s="44" t="s">
        <v>220</v>
      </c>
      <c r="I909" s="45">
        <v>2180</v>
      </c>
      <c r="K909" s="40" t="s">
        <v>2083</v>
      </c>
      <c r="L909" s="41" t="s">
        <v>1259</v>
      </c>
      <c r="M909" s="35" t="str">
        <f t="shared" si="70"/>
        <v>NO MATCH</v>
      </c>
      <c r="N909" s="46" t="str">
        <f t="shared" si="71"/>
        <v>NO MATCH</v>
      </c>
      <c r="O909" s="46" t="str">
        <f t="shared" si="72"/>
        <v>NO MATCH</v>
      </c>
      <c r="P909" s="37" t="str">
        <f t="shared" si="73"/>
        <v>NO MATCH</v>
      </c>
      <c r="Q909" s="37" t="str">
        <f t="shared" si="74"/>
        <v>NO MATCH</v>
      </c>
      <c r="R909" s="45">
        <v>3260</v>
      </c>
    </row>
    <row r="910" spans="2:18" x14ac:dyDescent="0.3">
      <c r="B910" s="40" t="s">
        <v>1855</v>
      </c>
      <c r="C910" s="41" t="s">
        <v>1259</v>
      </c>
      <c r="D910" s="42" t="s">
        <v>2450</v>
      </c>
      <c r="E910" s="36" t="s">
        <v>1245</v>
      </c>
      <c r="F910" s="43" t="s">
        <v>1246</v>
      </c>
      <c r="G910" s="44" t="s">
        <v>2450</v>
      </c>
      <c r="H910" s="44" t="s">
        <v>220</v>
      </c>
      <c r="I910" s="45">
        <v>230</v>
      </c>
      <c r="K910" s="40" t="s">
        <v>1848</v>
      </c>
      <c r="L910" s="41" t="s">
        <v>195</v>
      </c>
      <c r="M910" s="35" t="str">
        <f t="shared" si="70"/>
        <v xml:space="preserve"> </v>
      </c>
      <c r="N910" s="46" t="str">
        <f t="shared" si="71"/>
        <v>4</v>
      </c>
      <c r="O910" s="46" t="str">
        <f t="shared" si="72"/>
        <v>1</v>
      </c>
      <c r="P910" s="37" t="str">
        <f t="shared" si="73"/>
        <v xml:space="preserve"> </v>
      </c>
      <c r="Q910" s="37" t="str">
        <f t="shared" si="74"/>
        <v>SL</v>
      </c>
      <c r="R910" s="45">
        <v>92270</v>
      </c>
    </row>
    <row r="911" spans="2:18" x14ac:dyDescent="0.3">
      <c r="B911" s="40" t="s">
        <v>1856</v>
      </c>
      <c r="C911" s="41" t="s">
        <v>1271</v>
      </c>
      <c r="D911" s="42" t="s">
        <v>2450</v>
      </c>
      <c r="E911" s="36" t="s">
        <v>1245</v>
      </c>
      <c r="F911" s="43" t="s">
        <v>1246</v>
      </c>
      <c r="G911" s="44" t="s">
        <v>2450</v>
      </c>
      <c r="H911" s="44" t="s">
        <v>220</v>
      </c>
      <c r="I911" s="45">
        <v>3120</v>
      </c>
      <c r="K911" s="40" t="s">
        <v>2084</v>
      </c>
      <c r="L911" s="41" t="s">
        <v>195</v>
      </c>
      <c r="M911" s="35" t="str">
        <f t="shared" si="70"/>
        <v>NO MATCH</v>
      </c>
      <c r="N911" s="46" t="str">
        <f t="shared" si="71"/>
        <v>NO MATCH</v>
      </c>
      <c r="O911" s="46" t="str">
        <f t="shared" si="72"/>
        <v>NO MATCH</v>
      </c>
      <c r="P911" s="37" t="str">
        <f t="shared" si="73"/>
        <v>NO MATCH</v>
      </c>
      <c r="Q911" s="37" t="str">
        <f t="shared" si="74"/>
        <v>NO MATCH</v>
      </c>
      <c r="R911" s="45">
        <v>768950</v>
      </c>
    </row>
    <row r="912" spans="2:18" x14ac:dyDescent="0.3">
      <c r="B912" s="40" t="s">
        <v>1312</v>
      </c>
      <c r="C912" s="41" t="s">
        <v>260</v>
      </c>
      <c r="D912" s="42" t="s">
        <v>2450</v>
      </c>
      <c r="E912" s="36" t="s">
        <v>261</v>
      </c>
      <c r="F912" s="43" t="s">
        <v>219</v>
      </c>
      <c r="G912" s="44" t="s">
        <v>2450</v>
      </c>
      <c r="H912" s="44" t="s">
        <v>220</v>
      </c>
      <c r="I912" s="45">
        <v>1170</v>
      </c>
      <c r="K912" s="40" t="s">
        <v>1849</v>
      </c>
      <c r="L912" s="41" t="s">
        <v>1298</v>
      </c>
      <c r="M912" s="35" t="str">
        <f t="shared" si="70"/>
        <v xml:space="preserve"> </v>
      </c>
      <c r="N912" s="46" t="str">
        <f t="shared" si="71"/>
        <v>4</v>
      </c>
      <c r="O912" s="46" t="str">
        <f t="shared" si="72"/>
        <v>G3</v>
      </c>
      <c r="P912" s="37" t="str">
        <f t="shared" si="73"/>
        <v xml:space="preserve"> </v>
      </c>
      <c r="Q912" s="37" t="str">
        <f t="shared" si="74"/>
        <v>SL</v>
      </c>
      <c r="R912" s="45">
        <v>460</v>
      </c>
    </row>
    <row r="913" spans="2:18" x14ac:dyDescent="0.3">
      <c r="B913" s="40" t="s">
        <v>1313</v>
      </c>
      <c r="C913" s="41" t="s">
        <v>227</v>
      </c>
      <c r="D913" s="42" t="s">
        <v>2450</v>
      </c>
      <c r="E913" s="36" t="s">
        <v>218</v>
      </c>
      <c r="F913" s="43" t="s">
        <v>219</v>
      </c>
      <c r="G913" s="44" t="s">
        <v>2450</v>
      </c>
      <c r="H913" s="44" t="s">
        <v>220</v>
      </c>
      <c r="I913" s="45">
        <v>870</v>
      </c>
      <c r="K913" s="40" t="s">
        <v>2085</v>
      </c>
      <c r="L913" s="41" t="s">
        <v>1298</v>
      </c>
      <c r="M913" s="35" t="str">
        <f t="shared" si="70"/>
        <v>NO MATCH</v>
      </c>
      <c r="N913" s="46" t="str">
        <f t="shared" si="71"/>
        <v>NO MATCH</v>
      </c>
      <c r="O913" s="46" t="str">
        <f t="shared" si="72"/>
        <v>NO MATCH</v>
      </c>
      <c r="P913" s="37" t="str">
        <f t="shared" si="73"/>
        <v>NO MATCH</v>
      </c>
      <c r="Q913" s="37" t="str">
        <f t="shared" si="74"/>
        <v>NO MATCH</v>
      </c>
      <c r="R913" s="45">
        <v>3870</v>
      </c>
    </row>
    <row r="914" spans="2:18" x14ac:dyDescent="0.3">
      <c r="B914" s="40" t="s">
        <v>1314</v>
      </c>
      <c r="C914" s="41" t="s">
        <v>227</v>
      </c>
      <c r="D914" s="42" t="s">
        <v>2450</v>
      </c>
      <c r="E914" s="36" t="s">
        <v>218</v>
      </c>
      <c r="F914" s="43" t="s">
        <v>219</v>
      </c>
      <c r="G914" s="44" t="s">
        <v>2450</v>
      </c>
      <c r="H914" s="44" t="s">
        <v>220</v>
      </c>
      <c r="I914" s="45">
        <v>2020</v>
      </c>
      <c r="K914" s="40" t="s">
        <v>1850</v>
      </c>
      <c r="L914" s="41" t="s">
        <v>231</v>
      </c>
      <c r="M914" s="35" t="str">
        <f t="shared" si="70"/>
        <v xml:space="preserve"> </v>
      </c>
      <c r="N914" s="46" t="str">
        <f t="shared" si="71"/>
        <v>1</v>
      </c>
      <c r="O914" s="46" t="str">
        <f t="shared" si="72"/>
        <v>G1</v>
      </c>
      <c r="P914" s="37" t="str">
        <f t="shared" si="73"/>
        <v xml:space="preserve"> </v>
      </c>
      <c r="Q914" s="37" t="str">
        <f t="shared" si="74"/>
        <v>SL</v>
      </c>
      <c r="R914" s="45">
        <v>3500</v>
      </c>
    </row>
    <row r="915" spans="2:18" x14ac:dyDescent="0.3">
      <c r="B915" s="40" t="s">
        <v>1315</v>
      </c>
      <c r="C915" s="41" t="s">
        <v>227</v>
      </c>
      <c r="D915" s="42" t="s">
        <v>2450</v>
      </c>
      <c r="E915" s="36" t="s">
        <v>218</v>
      </c>
      <c r="F915" s="43" t="s">
        <v>219</v>
      </c>
      <c r="G915" s="44" t="s">
        <v>2450</v>
      </c>
      <c r="H915" s="44" t="s">
        <v>220</v>
      </c>
      <c r="I915" s="45">
        <v>3040</v>
      </c>
      <c r="K915" s="40" t="s">
        <v>2086</v>
      </c>
      <c r="L915" s="41" t="s">
        <v>231</v>
      </c>
      <c r="M915" s="35" t="str">
        <f t="shared" si="70"/>
        <v>NO MATCH</v>
      </c>
      <c r="N915" s="46" t="str">
        <f t="shared" si="71"/>
        <v>NO MATCH</v>
      </c>
      <c r="O915" s="46" t="str">
        <f t="shared" si="72"/>
        <v>NO MATCH</v>
      </c>
      <c r="P915" s="37" t="str">
        <f t="shared" si="73"/>
        <v>NO MATCH</v>
      </c>
      <c r="Q915" s="37" t="str">
        <f t="shared" si="74"/>
        <v>NO MATCH</v>
      </c>
      <c r="R915" s="45">
        <v>29130</v>
      </c>
    </row>
    <row r="916" spans="2:18" x14ac:dyDescent="0.3">
      <c r="B916" s="40" t="s">
        <v>1316</v>
      </c>
      <c r="C916" s="41" t="s">
        <v>227</v>
      </c>
      <c r="D916" s="42" t="s">
        <v>2450</v>
      </c>
      <c r="E916" s="36" t="s">
        <v>218</v>
      </c>
      <c r="F916" s="43" t="s">
        <v>219</v>
      </c>
      <c r="G916" s="44" t="s">
        <v>2450</v>
      </c>
      <c r="H916" s="44" t="s">
        <v>220</v>
      </c>
      <c r="I916" s="45">
        <v>2070</v>
      </c>
      <c r="K916" s="40" t="s">
        <v>1851</v>
      </c>
      <c r="L916" s="41" t="s">
        <v>217</v>
      </c>
      <c r="M916" s="35" t="str">
        <f t="shared" si="70"/>
        <v xml:space="preserve"> </v>
      </c>
      <c r="N916" s="46" t="str">
        <f t="shared" si="71"/>
        <v>4</v>
      </c>
      <c r="O916" s="46" t="str">
        <f t="shared" si="72"/>
        <v>G3</v>
      </c>
      <c r="P916" s="37" t="str">
        <f t="shared" si="73"/>
        <v xml:space="preserve"> </v>
      </c>
      <c r="Q916" s="37" t="str">
        <f t="shared" si="74"/>
        <v>SL</v>
      </c>
      <c r="R916" s="45">
        <v>14600</v>
      </c>
    </row>
    <row r="917" spans="2:18" x14ac:dyDescent="0.3">
      <c r="B917" s="40" t="s">
        <v>1857</v>
      </c>
      <c r="C917" s="41" t="s">
        <v>1298</v>
      </c>
      <c r="D917" s="42" t="s">
        <v>2450</v>
      </c>
      <c r="E917" s="36" t="s">
        <v>218</v>
      </c>
      <c r="F917" s="43" t="s">
        <v>219</v>
      </c>
      <c r="G917" s="44" t="s">
        <v>2450</v>
      </c>
      <c r="H917" s="44" t="s">
        <v>1317</v>
      </c>
      <c r="I917" s="45">
        <v>7400</v>
      </c>
      <c r="K917" s="40" t="s">
        <v>2087</v>
      </c>
      <c r="L917" s="41" t="s">
        <v>217</v>
      </c>
      <c r="M917" s="35" t="str">
        <f t="shared" si="70"/>
        <v>NO MATCH</v>
      </c>
      <c r="N917" s="46" t="str">
        <f t="shared" si="71"/>
        <v>NO MATCH</v>
      </c>
      <c r="O917" s="46" t="str">
        <f t="shared" si="72"/>
        <v>NO MATCH</v>
      </c>
      <c r="P917" s="37" t="str">
        <f t="shared" si="73"/>
        <v>NO MATCH</v>
      </c>
      <c r="Q917" s="37" t="str">
        <f t="shared" si="74"/>
        <v>NO MATCH</v>
      </c>
      <c r="R917" s="45">
        <v>121640</v>
      </c>
    </row>
    <row r="918" spans="2:18" x14ac:dyDescent="0.3">
      <c r="B918" s="40" t="s">
        <v>1858</v>
      </c>
      <c r="C918" s="41" t="s">
        <v>1318</v>
      </c>
      <c r="D918" s="42" t="s">
        <v>2450</v>
      </c>
      <c r="E918" s="36" t="s">
        <v>232</v>
      </c>
      <c r="F918" s="43" t="s">
        <v>1033</v>
      </c>
      <c r="G918" s="44" t="s">
        <v>2450</v>
      </c>
      <c r="H918" s="44" t="s">
        <v>1317</v>
      </c>
      <c r="I918" s="45">
        <v>28780</v>
      </c>
      <c r="K918" s="40" t="s">
        <v>1852</v>
      </c>
      <c r="L918" s="41" t="s">
        <v>224</v>
      </c>
      <c r="M918" s="35" t="str">
        <f t="shared" si="70"/>
        <v xml:space="preserve"> </v>
      </c>
      <c r="N918" s="46" t="str">
        <f t="shared" si="71"/>
        <v>4</v>
      </c>
      <c r="O918" s="46" t="str">
        <f t="shared" si="72"/>
        <v>G3</v>
      </c>
      <c r="P918" s="37" t="str">
        <f t="shared" si="73"/>
        <v xml:space="preserve"> </v>
      </c>
      <c r="Q918" s="37" t="str">
        <f t="shared" si="74"/>
        <v>SL</v>
      </c>
      <c r="R918" s="45">
        <v>80</v>
      </c>
    </row>
    <row r="919" spans="2:18" x14ac:dyDescent="0.3">
      <c r="B919" s="40" t="s">
        <v>1859</v>
      </c>
      <c r="C919" s="41" t="s">
        <v>1319</v>
      </c>
      <c r="D919" s="42" t="s">
        <v>2450</v>
      </c>
      <c r="E919" s="36" t="s">
        <v>232</v>
      </c>
      <c r="F919" s="43" t="s">
        <v>1033</v>
      </c>
      <c r="G919" s="44" t="s">
        <v>2450</v>
      </c>
      <c r="H919" s="44" t="s">
        <v>1317</v>
      </c>
      <c r="I919" s="45">
        <v>3840</v>
      </c>
      <c r="K919" s="40" t="s">
        <v>2088</v>
      </c>
      <c r="L919" s="41" t="s">
        <v>224</v>
      </c>
      <c r="M919" s="35" t="str">
        <f t="shared" si="70"/>
        <v>NO MATCH</v>
      </c>
      <c r="N919" s="46" t="str">
        <f t="shared" si="71"/>
        <v>NO MATCH</v>
      </c>
      <c r="O919" s="46" t="str">
        <f t="shared" si="72"/>
        <v>NO MATCH</v>
      </c>
      <c r="P919" s="37" t="str">
        <f t="shared" si="73"/>
        <v>NO MATCH</v>
      </c>
      <c r="Q919" s="37" t="str">
        <f t="shared" si="74"/>
        <v>NO MATCH</v>
      </c>
      <c r="R919" s="45">
        <v>670</v>
      </c>
    </row>
    <row r="920" spans="2:18" x14ac:dyDescent="0.3">
      <c r="B920" s="40" t="s">
        <v>1860</v>
      </c>
      <c r="C920" s="41" t="s">
        <v>1320</v>
      </c>
      <c r="D920" s="42" t="s">
        <v>2450</v>
      </c>
      <c r="E920" s="36" t="s">
        <v>232</v>
      </c>
      <c r="F920" s="43" t="s">
        <v>348</v>
      </c>
      <c r="G920" s="44" t="s">
        <v>2450</v>
      </c>
      <c r="H920" s="44" t="s">
        <v>1317</v>
      </c>
      <c r="I920" s="45">
        <v>410</v>
      </c>
      <c r="K920" s="40" t="s">
        <v>1853</v>
      </c>
      <c r="L920" s="41" t="s">
        <v>227</v>
      </c>
      <c r="M920" s="35" t="str">
        <f t="shared" si="70"/>
        <v xml:space="preserve"> </v>
      </c>
      <c r="N920" s="46" t="str">
        <f t="shared" si="71"/>
        <v>4</v>
      </c>
      <c r="O920" s="46" t="str">
        <f t="shared" si="72"/>
        <v>G3</v>
      </c>
      <c r="P920" s="37" t="str">
        <f t="shared" si="73"/>
        <v xml:space="preserve"> </v>
      </c>
      <c r="Q920" s="37" t="str">
        <f t="shared" si="74"/>
        <v>SL</v>
      </c>
      <c r="R920" s="45">
        <v>610</v>
      </c>
    </row>
    <row r="921" spans="2:18" x14ac:dyDescent="0.3">
      <c r="B921" s="40" t="s">
        <v>1861</v>
      </c>
      <c r="C921" s="41" t="s">
        <v>217</v>
      </c>
      <c r="D921" s="42" t="s">
        <v>2450</v>
      </c>
      <c r="E921" s="36" t="s">
        <v>218</v>
      </c>
      <c r="F921" s="43" t="s">
        <v>579</v>
      </c>
      <c r="G921" s="44" t="s">
        <v>2450</v>
      </c>
      <c r="H921" s="44" t="s">
        <v>1317</v>
      </c>
      <c r="I921" s="45">
        <v>-1000000</v>
      </c>
      <c r="K921" s="40" t="s">
        <v>2089</v>
      </c>
      <c r="L921" s="41" t="s">
        <v>227</v>
      </c>
      <c r="M921" s="35" t="str">
        <f t="shared" si="70"/>
        <v>NO MATCH</v>
      </c>
      <c r="N921" s="46" t="str">
        <f t="shared" si="71"/>
        <v>NO MATCH</v>
      </c>
      <c r="O921" s="46" t="str">
        <f t="shared" si="72"/>
        <v>NO MATCH</v>
      </c>
      <c r="P921" s="37" t="str">
        <f t="shared" si="73"/>
        <v>NO MATCH</v>
      </c>
      <c r="Q921" s="37" t="str">
        <f t="shared" si="74"/>
        <v>NO MATCH</v>
      </c>
      <c r="R921" s="45">
        <v>5090</v>
      </c>
    </row>
    <row r="922" spans="2:18" x14ac:dyDescent="0.3">
      <c r="B922" s="40" t="s">
        <v>1861</v>
      </c>
      <c r="C922" s="41" t="s">
        <v>217</v>
      </c>
      <c r="D922" s="42" t="s">
        <v>2450</v>
      </c>
      <c r="E922" s="36" t="s">
        <v>218</v>
      </c>
      <c r="F922" s="43" t="s">
        <v>579</v>
      </c>
      <c r="G922" s="44" t="s">
        <v>2450</v>
      </c>
      <c r="H922" s="44" t="s">
        <v>1317</v>
      </c>
      <c r="I922" s="45">
        <v>1558570</v>
      </c>
      <c r="K922" s="40" t="s">
        <v>1854</v>
      </c>
      <c r="L922" s="41" t="s">
        <v>1257</v>
      </c>
      <c r="M922" s="35" t="str">
        <f t="shared" si="70"/>
        <v xml:space="preserve"> </v>
      </c>
      <c r="N922" s="46" t="str">
        <f t="shared" si="71"/>
        <v>8</v>
      </c>
      <c r="O922" s="46" t="str">
        <f t="shared" si="72"/>
        <v>Fringes</v>
      </c>
      <c r="P922" s="37" t="str">
        <f t="shared" si="73"/>
        <v xml:space="preserve"> </v>
      </c>
      <c r="Q922" s="37" t="str">
        <f t="shared" si="74"/>
        <v>SL</v>
      </c>
      <c r="R922" s="45">
        <v>270</v>
      </c>
    </row>
    <row r="923" spans="2:18" x14ac:dyDescent="0.3">
      <c r="B923" s="40" t="s">
        <v>1862</v>
      </c>
      <c r="C923" s="41" t="s">
        <v>1321</v>
      </c>
      <c r="D923" s="42" t="s">
        <v>2450</v>
      </c>
      <c r="E923" s="36" t="s">
        <v>218</v>
      </c>
      <c r="F923" s="43" t="s">
        <v>579</v>
      </c>
      <c r="G923" s="44" t="s">
        <v>2450</v>
      </c>
      <c r="H923" s="44" t="s">
        <v>1317</v>
      </c>
      <c r="I923" s="45">
        <v>41380</v>
      </c>
      <c r="K923" s="40" t="s">
        <v>2090</v>
      </c>
      <c r="L923" s="41" t="s">
        <v>1257</v>
      </c>
      <c r="M923" s="35" t="str">
        <f t="shared" si="70"/>
        <v>NO MATCH</v>
      </c>
      <c r="N923" s="46" t="str">
        <f t="shared" si="71"/>
        <v>NO MATCH</v>
      </c>
      <c r="O923" s="46" t="str">
        <f t="shared" si="72"/>
        <v>NO MATCH</v>
      </c>
      <c r="P923" s="37" t="str">
        <f t="shared" si="73"/>
        <v>NO MATCH</v>
      </c>
      <c r="Q923" s="37" t="str">
        <f t="shared" si="74"/>
        <v>NO MATCH</v>
      </c>
      <c r="R923" s="45">
        <v>2220</v>
      </c>
    </row>
    <row r="924" spans="2:18" x14ac:dyDescent="0.3">
      <c r="B924" s="40" t="s">
        <v>1863</v>
      </c>
      <c r="C924" s="41" t="s">
        <v>1303</v>
      </c>
      <c r="D924" s="42" t="s">
        <v>2450</v>
      </c>
      <c r="E924" s="36" t="s">
        <v>218</v>
      </c>
      <c r="F924" s="43" t="s">
        <v>579</v>
      </c>
      <c r="G924" s="44" t="s">
        <v>2450</v>
      </c>
      <c r="H924" s="44" t="s">
        <v>1317</v>
      </c>
      <c r="I924" s="45">
        <v>153280</v>
      </c>
      <c r="K924" s="40" t="s">
        <v>1855</v>
      </c>
      <c r="L924" s="41" t="s">
        <v>1259</v>
      </c>
      <c r="M924" s="35" t="str">
        <f t="shared" si="70"/>
        <v xml:space="preserve"> </v>
      </c>
      <c r="N924" s="46" t="str">
        <f t="shared" si="71"/>
        <v>8</v>
      </c>
      <c r="O924" s="46" t="str">
        <f t="shared" si="72"/>
        <v>Fringes</v>
      </c>
      <c r="P924" s="37" t="str">
        <f t="shared" si="73"/>
        <v xml:space="preserve"> </v>
      </c>
      <c r="Q924" s="37" t="str">
        <f t="shared" si="74"/>
        <v>SL</v>
      </c>
      <c r="R924" s="45">
        <v>30</v>
      </c>
    </row>
    <row r="925" spans="2:18" x14ac:dyDescent="0.3">
      <c r="B925" s="40" t="s">
        <v>1864</v>
      </c>
      <c r="C925" s="41" t="s">
        <v>1322</v>
      </c>
      <c r="D925" s="42" t="s">
        <v>2450</v>
      </c>
      <c r="E925" s="36" t="s">
        <v>1245</v>
      </c>
      <c r="F925" s="43" t="s">
        <v>1246</v>
      </c>
      <c r="G925" s="44" t="s">
        <v>2450</v>
      </c>
      <c r="H925" s="44" t="s">
        <v>1317</v>
      </c>
      <c r="I925" s="45">
        <v>70</v>
      </c>
      <c r="K925" s="40" t="s">
        <v>2091</v>
      </c>
      <c r="L925" s="41" t="s">
        <v>1259</v>
      </c>
      <c r="M925" s="35" t="str">
        <f t="shared" si="70"/>
        <v>NO MATCH</v>
      </c>
      <c r="N925" s="46" t="str">
        <f t="shared" si="71"/>
        <v>NO MATCH</v>
      </c>
      <c r="O925" s="46" t="str">
        <f t="shared" si="72"/>
        <v>NO MATCH</v>
      </c>
      <c r="P925" s="37" t="str">
        <f t="shared" si="73"/>
        <v>NO MATCH</v>
      </c>
      <c r="Q925" s="37" t="str">
        <f t="shared" si="74"/>
        <v>NO MATCH</v>
      </c>
      <c r="R925" s="45">
        <v>230</v>
      </c>
    </row>
    <row r="926" spans="2:18" x14ac:dyDescent="0.3">
      <c r="B926" s="40" t="s">
        <v>1865</v>
      </c>
      <c r="C926" s="41" t="s">
        <v>1323</v>
      </c>
      <c r="D926" s="42" t="s">
        <v>2450</v>
      </c>
      <c r="E926" s="36" t="s">
        <v>1245</v>
      </c>
      <c r="F926" s="43" t="s">
        <v>1246</v>
      </c>
      <c r="G926" s="44" t="s">
        <v>2450</v>
      </c>
      <c r="H926" s="44" t="s">
        <v>1317</v>
      </c>
      <c r="I926" s="45">
        <v>3810</v>
      </c>
      <c r="K926" s="40" t="s">
        <v>1856</v>
      </c>
      <c r="L926" s="41" t="s">
        <v>1271</v>
      </c>
      <c r="M926" s="35" t="str">
        <f t="shared" si="70"/>
        <v xml:space="preserve"> </v>
      </c>
      <c r="N926" s="46" t="str">
        <f t="shared" si="71"/>
        <v>8</v>
      </c>
      <c r="O926" s="46" t="str">
        <f t="shared" si="72"/>
        <v>Fringes</v>
      </c>
      <c r="P926" s="37" t="str">
        <f t="shared" si="73"/>
        <v xml:space="preserve"> </v>
      </c>
      <c r="Q926" s="37" t="str">
        <f t="shared" si="74"/>
        <v>SL</v>
      </c>
      <c r="R926" s="45">
        <v>380</v>
      </c>
    </row>
    <row r="927" spans="2:18" x14ac:dyDescent="0.3">
      <c r="B927" s="40" t="s">
        <v>1866</v>
      </c>
      <c r="C927" s="41" t="s">
        <v>1257</v>
      </c>
      <c r="D927" s="42" t="s">
        <v>2450</v>
      </c>
      <c r="E927" s="36" t="s">
        <v>1245</v>
      </c>
      <c r="F927" s="43" t="s">
        <v>1246</v>
      </c>
      <c r="G927" s="44" t="s">
        <v>2450</v>
      </c>
      <c r="H927" s="44" t="s">
        <v>1317</v>
      </c>
      <c r="I927" s="45">
        <v>1010</v>
      </c>
      <c r="K927" s="40" t="s">
        <v>2092</v>
      </c>
      <c r="L927" s="41" t="s">
        <v>1271</v>
      </c>
      <c r="M927" s="35" t="str">
        <f t="shared" si="70"/>
        <v>NO MATCH</v>
      </c>
      <c r="N927" s="46" t="str">
        <f t="shared" si="71"/>
        <v>NO MATCH</v>
      </c>
      <c r="O927" s="46" t="str">
        <f t="shared" si="72"/>
        <v>NO MATCH</v>
      </c>
      <c r="P927" s="37" t="str">
        <f t="shared" si="73"/>
        <v>NO MATCH</v>
      </c>
      <c r="Q927" s="37" t="str">
        <f t="shared" si="74"/>
        <v>NO MATCH</v>
      </c>
      <c r="R927" s="45">
        <v>3180</v>
      </c>
    </row>
    <row r="928" spans="2:18" x14ac:dyDescent="0.3">
      <c r="B928" s="40" t="s">
        <v>1867</v>
      </c>
      <c r="C928" s="41" t="s">
        <v>1324</v>
      </c>
      <c r="D928" s="42" t="s">
        <v>2450</v>
      </c>
      <c r="E928" s="36" t="s">
        <v>1245</v>
      </c>
      <c r="F928" s="43" t="s">
        <v>1246</v>
      </c>
      <c r="G928" s="44" t="s">
        <v>2450</v>
      </c>
      <c r="H928" s="44" t="s">
        <v>1317</v>
      </c>
      <c r="I928" s="45">
        <v>310</v>
      </c>
      <c r="K928" s="40" t="s">
        <v>1857</v>
      </c>
      <c r="L928" s="41" t="s">
        <v>1298</v>
      </c>
      <c r="M928" s="35" t="str">
        <f t="shared" ref="M928:M991" si="75">IFERROR(VLOOKUP($K928,$B$5:$H$1222,3,FALSE),"NO MATCH")</f>
        <v xml:space="preserve"> </v>
      </c>
      <c r="N928" s="46" t="str">
        <f t="shared" ref="N928:N991" si="76">IFERROR(VLOOKUP($K928,$B$5:$H$1222,4,FALSE),"NO MATCH")</f>
        <v>4</v>
      </c>
      <c r="O928" s="46" t="str">
        <f t="shared" ref="O928:O991" si="77">IFERROR(VLOOKUP($K928,$B$5:$H$1222,5,FALSE),"NO MATCH")</f>
        <v>G3</v>
      </c>
      <c r="P928" s="37" t="str">
        <f t="shared" ref="P928:P991" si="78">IFERROR(VLOOKUP($K928,$B$5:$H$1222,6,FALSE),"NO MATCH")</f>
        <v xml:space="preserve"> </v>
      </c>
      <c r="Q928" s="37" t="str">
        <f t="shared" ref="Q928:Q991" si="79">IFERROR(VLOOKUP($K928,$B$5:$H$1222,7,FALSE),"NO MATCH")</f>
        <v>K7</v>
      </c>
      <c r="R928" s="45">
        <v>910</v>
      </c>
    </row>
    <row r="929" spans="2:18" x14ac:dyDescent="0.3">
      <c r="B929" s="40" t="s">
        <v>1868</v>
      </c>
      <c r="C929" s="41" t="s">
        <v>1325</v>
      </c>
      <c r="D929" s="42" t="s">
        <v>2450</v>
      </c>
      <c r="E929" s="36" t="s">
        <v>232</v>
      </c>
      <c r="F929" s="43" t="s">
        <v>1033</v>
      </c>
      <c r="G929" s="44" t="s">
        <v>597</v>
      </c>
      <c r="H929" s="44" t="s">
        <v>1317</v>
      </c>
      <c r="I929" s="45">
        <v>3850</v>
      </c>
      <c r="K929" s="40" t="s">
        <v>2093</v>
      </c>
      <c r="L929" s="41" t="s">
        <v>1298</v>
      </c>
      <c r="M929" s="35" t="str">
        <f t="shared" si="75"/>
        <v>NO MATCH</v>
      </c>
      <c r="N929" s="46" t="str">
        <f t="shared" si="76"/>
        <v>NO MATCH</v>
      </c>
      <c r="O929" s="46" t="str">
        <f t="shared" si="77"/>
        <v>NO MATCH</v>
      </c>
      <c r="P929" s="37" t="str">
        <f t="shared" si="78"/>
        <v>NO MATCH</v>
      </c>
      <c r="Q929" s="37" t="str">
        <f t="shared" si="79"/>
        <v>NO MATCH</v>
      </c>
      <c r="R929" s="45">
        <v>7550</v>
      </c>
    </row>
    <row r="930" spans="2:18" x14ac:dyDescent="0.3">
      <c r="B930" s="40" t="s">
        <v>1869</v>
      </c>
      <c r="C930" s="41" t="s">
        <v>1326</v>
      </c>
      <c r="D930" s="42" t="s">
        <v>2450</v>
      </c>
      <c r="E930" s="36" t="s">
        <v>232</v>
      </c>
      <c r="F930" s="43" t="s">
        <v>1033</v>
      </c>
      <c r="G930" s="44" t="s">
        <v>597</v>
      </c>
      <c r="H930" s="44" t="s">
        <v>1317</v>
      </c>
      <c r="I930" s="45">
        <v>2370</v>
      </c>
      <c r="K930" s="40" t="s">
        <v>1858</v>
      </c>
      <c r="L930" s="41" t="s">
        <v>1318</v>
      </c>
      <c r="M930" s="35" t="str">
        <f t="shared" si="75"/>
        <v xml:space="preserve"> </v>
      </c>
      <c r="N930" s="46" t="str">
        <f t="shared" si="76"/>
        <v>1</v>
      </c>
      <c r="O930" s="46" t="str">
        <f t="shared" si="77"/>
        <v>A2</v>
      </c>
      <c r="P930" s="37" t="str">
        <f t="shared" si="78"/>
        <v xml:space="preserve"> </v>
      </c>
      <c r="Q930" s="37" t="str">
        <f t="shared" si="79"/>
        <v>K7</v>
      </c>
      <c r="R930" s="45">
        <v>3520</v>
      </c>
    </row>
    <row r="931" spans="2:18" x14ac:dyDescent="0.3">
      <c r="B931" s="40" t="s">
        <v>1870</v>
      </c>
      <c r="C931" s="41" t="s">
        <v>1327</v>
      </c>
      <c r="D931" s="42" t="s">
        <v>2450</v>
      </c>
      <c r="E931" s="36" t="s">
        <v>218</v>
      </c>
      <c r="F931" s="43" t="s">
        <v>232</v>
      </c>
      <c r="G931" s="44" t="s">
        <v>2450</v>
      </c>
      <c r="H931" s="44" t="s">
        <v>1317</v>
      </c>
      <c r="I931" s="45">
        <v>35510</v>
      </c>
      <c r="K931" s="40" t="s">
        <v>2094</v>
      </c>
      <c r="L931" s="41" t="s">
        <v>1318</v>
      </c>
      <c r="M931" s="35" t="str">
        <f t="shared" si="75"/>
        <v>NO MATCH</v>
      </c>
      <c r="N931" s="46" t="str">
        <f t="shared" si="76"/>
        <v>NO MATCH</v>
      </c>
      <c r="O931" s="46" t="str">
        <f t="shared" si="77"/>
        <v>NO MATCH</v>
      </c>
      <c r="P931" s="37" t="str">
        <f t="shared" si="78"/>
        <v>NO MATCH</v>
      </c>
      <c r="Q931" s="37" t="str">
        <f t="shared" si="79"/>
        <v>NO MATCH</v>
      </c>
      <c r="R931" s="45">
        <v>29360</v>
      </c>
    </row>
    <row r="932" spans="2:18" x14ac:dyDescent="0.3">
      <c r="B932" s="40" t="s">
        <v>1871</v>
      </c>
      <c r="C932" s="41" t="s">
        <v>1298</v>
      </c>
      <c r="D932" s="42" t="s">
        <v>2450</v>
      </c>
      <c r="E932" s="36" t="s">
        <v>218</v>
      </c>
      <c r="F932" s="43" t="s">
        <v>219</v>
      </c>
      <c r="G932" s="44" t="s">
        <v>2450</v>
      </c>
      <c r="H932" s="44" t="s">
        <v>1317</v>
      </c>
      <c r="I932" s="45">
        <v>22660</v>
      </c>
      <c r="K932" s="40" t="s">
        <v>1859</v>
      </c>
      <c r="L932" s="41" t="s">
        <v>1319</v>
      </c>
      <c r="M932" s="35" t="str">
        <f t="shared" si="75"/>
        <v xml:space="preserve"> </v>
      </c>
      <c r="N932" s="46" t="str">
        <f t="shared" si="76"/>
        <v>1</v>
      </c>
      <c r="O932" s="46" t="str">
        <f t="shared" si="77"/>
        <v>A2</v>
      </c>
      <c r="P932" s="37" t="str">
        <f t="shared" si="78"/>
        <v xml:space="preserve"> </v>
      </c>
      <c r="Q932" s="37" t="str">
        <f t="shared" si="79"/>
        <v>K7</v>
      </c>
      <c r="R932" s="45">
        <v>470</v>
      </c>
    </row>
    <row r="933" spans="2:18" x14ac:dyDescent="0.3">
      <c r="B933" s="40" t="s">
        <v>1872</v>
      </c>
      <c r="C933" s="41" t="s">
        <v>1328</v>
      </c>
      <c r="D933" s="42" t="s">
        <v>2450</v>
      </c>
      <c r="E933" s="36" t="s">
        <v>232</v>
      </c>
      <c r="F933" s="43" t="s">
        <v>1033</v>
      </c>
      <c r="G933" s="44" t="s">
        <v>2450</v>
      </c>
      <c r="H933" s="44" t="s">
        <v>1317</v>
      </c>
      <c r="I933" s="45">
        <v>459850</v>
      </c>
      <c r="K933" s="40" t="s">
        <v>2095</v>
      </c>
      <c r="L933" s="41" t="s">
        <v>1319</v>
      </c>
      <c r="M933" s="35" t="str">
        <f t="shared" si="75"/>
        <v>NO MATCH</v>
      </c>
      <c r="N933" s="46" t="str">
        <f t="shared" si="76"/>
        <v>NO MATCH</v>
      </c>
      <c r="O933" s="46" t="str">
        <f t="shared" si="77"/>
        <v>NO MATCH</v>
      </c>
      <c r="P933" s="37" t="str">
        <f t="shared" si="78"/>
        <v>NO MATCH</v>
      </c>
      <c r="Q933" s="37" t="str">
        <f t="shared" si="79"/>
        <v>NO MATCH</v>
      </c>
      <c r="R933" s="45">
        <v>3920</v>
      </c>
    </row>
    <row r="934" spans="2:18" x14ac:dyDescent="0.3">
      <c r="B934" s="40" t="s">
        <v>1873</v>
      </c>
      <c r="C934" s="41" t="s">
        <v>1319</v>
      </c>
      <c r="D934" s="42" t="s">
        <v>2450</v>
      </c>
      <c r="E934" s="36" t="s">
        <v>232</v>
      </c>
      <c r="F934" s="43" t="s">
        <v>1033</v>
      </c>
      <c r="G934" s="44" t="s">
        <v>2450</v>
      </c>
      <c r="H934" s="44" t="s">
        <v>1317</v>
      </c>
      <c r="I934" s="45">
        <v>103560</v>
      </c>
      <c r="K934" s="40" t="s">
        <v>1860</v>
      </c>
      <c r="L934" s="41" t="s">
        <v>1320</v>
      </c>
      <c r="M934" s="35" t="str">
        <f t="shared" si="75"/>
        <v xml:space="preserve"> </v>
      </c>
      <c r="N934" s="46" t="str">
        <f t="shared" si="76"/>
        <v>1</v>
      </c>
      <c r="O934" s="46" t="str">
        <f t="shared" si="77"/>
        <v>C1</v>
      </c>
      <c r="P934" s="37" t="str">
        <f t="shared" si="78"/>
        <v xml:space="preserve"> </v>
      </c>
      <c r="Q934" s="37" t="str">
        <f t="shared" si="79"/>
        <v>K7</v>
      </c>
      <c r="R934" s="45">
        <v>50</v>
      </c>
    </row>
    <row r="935" spans="2:18" x14ac:dyDescent="0.3">
      <c r="B935" s="40" t="s">
        <v>1874</v>
      </c>
      <c r="C935" s="41" t="s">
        <v>1320</v>
      </c>
      <c r="D935" s="42" t="s">
        <v>2450</v>
      </c>
      <c r="E935" s="36" t="s">
        <v>232</v>
      </c>
      <c r="F935" s="43" t="s">
        <v>348</v>
      </c>
      <c r="G935" s="44" t="s">
        <v>2450</v>
      </c>
      <c r="H935" s="44" t="s">
        <v>1317</v>
      </c>
      <c r="I935" s="45">
        <v>76020</v>
      </c>
      <c r="K935" s="40" t="s">
        <v>2096</v>
      </c>
      <c r="L935" s="41" t="s">
        <v>1320</v>
      </c>
      <c r="M935" s="35" t="str">
        <f t="shared" si="75"/>
        <v>NO MATCH</v>
      </c>
      <c r="N935" s="46" t="str">
        <f t="shared" si="76"/>
        <v>NO MATCH</v>
      </c>
      <c r="O935" s="46" t="str">
        <f t="shared" si="77"/>
        <v>NO MATCH</v>
      </c>
      <c r="P935" s="37" t="str">
        <f t="shared" si="78"/>
        <v>NO MATCH</v>
      </c>
      <c r="Q935" s="37" t="str">
        <f t="shared" si="79"/>
        <v>NO MATCH</v>
      </c>
      <c r="R935" s="45">
        <v>420</v>
      </c>
    </row>
    <row r="936" spans="2:18" x14ac:dyDescent="0.3">
      <c r="B936" s="40" t="s">
        <v>1875</v>
      </c>
      <c r="C936" s="41" t="s">
        <v>217</v>
      </c>
      <c r="D936" s="42" t="s">
        <v>2450</v>
      </c>
      <c r="E936" s="36" t="s">
        <v>218</v>
      </c>
      <c r="F936" s="43" t="s">
        <v>579</v>
      </c>
      <c r="G936" s="44" t="s">
        <v>2450</v>
      </c>
      <c r="H936" s="44" t="s">
        <v>1317</v>
      </c>
      <c r="I936" s="45">
        <v>120000</v>
      </c>
      <c r="K936" s="40" t="s">
        <v>1861</v>
      </c>
      <c r="L936" s="41" t="s">
        <v>217</v>
      </c>
      <c r="M936" s="35" t="str">
        <f t="shared" si="75"/>
        <v xml:space="preserve"> </v>
      </c>
      <c r="N936" s="46" t="str">
        <f t="shared" si="76"/>
        <v>4</v>
      </c>
      <c r="O936" s="46" t="str">
        <f t="shared" si="77"/>
        <v>C3</v>
      </c>
      <c r="P936" s="37" t="str">
        <f t="shared" si="78"/>
        <v xml:space="preserve"> </v>
      </c>
      <c r="Q936" s="37" t="str">
        <f t="shared" si="79"/>
        <v>K7</v>
      </c>
      <c r="R936" s="45">
        <v>-122400</v>
      </c>
    </row>
    <row r="937" spans="2:18" x14ac:dyDescent="0.3">
      <c r="B937" s="40" t="s">
        <v>1876</v>
      </c>
      <c r="C937" s="41" t="s">
        <v>1303</v>
      </c>
      <c r="D937" s="42" t="s">
        <v>2450</v>
      </c>
      <c r="E937" s="36" t="s">
        <v>218</v>
      </c>
      <c r="F937" s="43" t="s">
        <v>579</v>
      </c>
      <c r="G937" s="44" t="s">
        <v>2450</v>
      </c>
      <c r="H937" s="44" t="s">
        <v>1317</v>
      </c>
      <c r="I937" s="45">
        <v>36920</v>
      </c>
      <c r="K937" s="40" t="s">
        <v>1861</v>
      </c>
      <c r="L937" s="41" t="s">
        <v>217</v>
      </c>
      <c r="M937" s="35" t="str">
        <f t="shared" si="75"/>
        <v xml:space="preserve"> </v>
      </c>
      <c r="N937" s="46" t="str">
        <f t="shared" si="76"/>
        <v>4</v>
      </c>
      <c r="O937" s="46" t="str">
        <f t="shared" si="77"/>
        <v>C3</v>
      </c>
      <c r="P937" s="37" t="str">
        <f t="shared" si="78"/>
        <v xml:space="preserve"> </v>
      </c>
      <c r="Q937" s="37" t="str">
        <f t="shared" si="79"/>
        <v>K7</v>
      </c>
      <c r="R937" s="45">
        <v>190770</v>
      </c>
    </row>
    <row r="938" spans="2:18" x14ac:dyDescent="0.3">
      <c r="B938" s="40" t="s">
        <v>1877</v>
      </c>
      <c r="C938" s="41" t="s">
        <v>1322</v>
      </c>
      <c r="D938" s="42" t="s">
        <v>2450</v>
      </c>
      <c r="E938" s="36" t="s">
        <v>1245</v>
      </c>
      <c r="F938" s="43" t="s">
        <v>1246</v>
      </c>
      <c r="G938" s="44" t="s">
        <v>2450</v>
      </c>
      <c r="H938" s="44" t="s">
        <v>1317</v>
      </c>
      <c r="I938" s="45">
        <v>12310</v>
      </c>
      <c r="K938" s="40" t="s">
        <v>2097</v>
      </c>
      <c r="L938" s="41" t="s">
        <v>217</v>
      </c>
      <c r="M938" s="35" t="str">
        <f t="shared" si="75"/>
        <v>NO MATCH</v>
      </c>
      <c r="N938" s="46" t="str">
        <f t="shared" si="76"/>
        <v>NO MATCH</v>
      </c>
      <c r="O938" s="46" t="str">
        <f t="shared" si="77"/>
        <v>NO MATCH</v>
      </c>
      <c r="P938" s="37" t="str">
        <f t="shared" si="78"/>
        <v>NO MATCH</v>
      </c>
      <c r="Q938" s="37" t="str">
        <f t="shared" si="79"/>
        <v>NO MATCH</v>
      </c>
      <c r="R938" s="45">
        <v>-1020000</v>
      </c>
    </row>
    <row r="939" spans="2:18" x14ac:dyDescent="0.3">
      <c r="B939" s="40" t="s">
        <v>1878</v>
      </c>
      <c r="C939" s="41" t="s">
        <v>1323</v>
      </c>
      <c r="D939" s="42" t="s">
        <v>2450</v>
      </c>
      <c r="E939" s="36" t="s">
        <v>1245</v>
      </c>
      <c r="F939" s="43" t="s">
        <v>1246</v>
      </c>
      <c r="G939" s="44" t="s">
        <v>2450</v>
      </c>
      <c r="H939" s="44" t="s">
        <v>1317</v>
      </c>
      <c r="I939" s="45">
        <v>57060</v>
      </c>
      <c r="K939" s="40" t="s">
        <v>2097</v>
      </c>
      <c r="L939" s="41" t="s">
        <v>217</v>
      </c>
      <c r="M939" s="35" t="str">
        <f t="shared" si="75"/>
        <v>NO MATCH</v>
      </c>
      <c r="N939" s="46" t="str">
        <f t="shared" si="76"/>
        <v>NO MATCH</v>
      </c>
      <c r="O939" s="46" t="str">
        <f t="shared" si="77"/>
        <v>NO MATCH</v>
      </c>
      <c r="P939" s="37" t="str">
        <f t="shared" si="78"/>
        <v>NO MATCH</v>
      </c>
      <c r="Q939" s="37" t="str">
        <f t="shared" si="79"/>
        <v>NO MATCH</v>
      </c>
      <c r="R939" s="45">
        <v>1589740</v>
      </c>
    </row>
    <row r="940" spans="2:18" x14ac:dyDescent="0.3">
      <c r="B940" s="40" t="s">
        <v>1879</v>
      </c>
      <c r="C940" s="41" t="s">
        <v>1257</v>
      </c>
      <c r="D940" s="42" t="s">
        <v>2450</v>
      </c>
      <c r="E940" s="36" t="s">
        <v>1245</v>
      </c>
      <c r="F940" s="43" t="s">
        <v>1246</v>
      </c>
      <c r="G940" s="44" t="s">
        <v>2450</v>
      </c>
      <c r="H940" s="44" t="s">
        <v>1317</v>
      </c>
      <c r="I940" s="45">
        <v>48790</v>
      </c>
      <c r="K940" s="40" t="s">
        <v>1862</v>
      </c>
      <c r="L940" s="41" t="s">
        <v>1321</v>
      </c>
      <c r="M940" s="35" t="str">
        <f t="shared" si="75"/>
        <v xml:space="preserve"> </v>
      </c>
      <c r="N940" s="46" t="str">
        <f t="shared" si="76"/>
        <v>4</v>
      </c>
      <c r="O940" s="46" t="str">
        <f t="shared" si="77"/>
        <v>C3</v>
      </c>
      <c r="P940" s="37" t="str">
        <f t="shared" si="78"/>
        <v xml:space="preserve"> </v>
      </c>
      <c r="Q940" s="37" t="str">
        <f t="shared" si="79"/>
        <v>K7</v>
      </c>
      <c r="R940" s="45">
        <v>5070</v>
      </c>
    </row>
    <row r="941" spans="2:18" x14ac:dyDescent="0.3">
      <c r="B941" s="40" t="s">
        <v>1880</v>
      </c>
      <c r="C941" s="41" t="s">
        <v>1324</v>
      </c>
      <c r="D941" s="42" t="s">
        <v>2450</v>
      </c>
      <c r="E941" s="36" t="s">
        <v>1245</v>
      </c>
      <c r="F941" s="43" t="s">
        <v>1246</v>
      </c>
      <c r="G941" s="44" t="s">
        <v>2450</v>
      </c>
      <c r="H941" s="44" t="s">
        <v>1317</v>
      </c>
      <c r="I941" s="45">
        <v>5200</v>
      </c>
      <c r="K941" s="40" t="s">
        <v>2098</v>
      </c>
      <c r="L941" s="41" t="s">
        <v>1321</v>
      </c>
      <c r="M941" s="35" t="str">
        <f t="shared" si="75"/>
        <v>NO MATCH</v>
      </c>
      <c r="N941" s="46" t="str">
        <f t="shared" si="76"/>
        <v>NO MATCH</v>
      </c>
      <c r="O941" s="46" t="str">
        <f t="shared" si="77"/>
        <v>NO MATCH</v>
      </c>
      <c r="P941" s="37" t="str">
        <f t="shared" si="78"/>
        <v>NO MATCH</v>
      </c>
      <c r="Q941" s="37" t="str">
        <f t="shared" si="79"/>
        <v>NO MATCH</v>
      </c>
      <c r="R941" s="45">
        <v>42210</v>
      </c>
    </row>
    <row r="942" spans="2:18" x14ac:dyDescent="0.3">
      <c r="B942" s="40" t="s">
        <v>1881</v>
      </c>
      <c r="C942" s="41" t="s">
        <v>1329</v>
      </c>
      <c r="D942" s="42" t="s">
        <v>2450</v>
      </c>
      <c r="E942" s="36" t="s">
        <v>232</v>
      </c>
      <c r="F942" s="43" t="s">
        <v>1033</v>
      </c>
      <c r="G942" s="44" t="s">
        <v>597</v>
      </c>
      <c r="H942" s="44" t="s">
        <v>1317</v>
      </c>
      <c r="I942" s="45">
        <v>13120</v>
      </c>
      <c r="K942" s="40" t="s">
        <v>1863</v>
      </c>
      <c r="L942" s="41" t="s">
        <v>1303</v>
      </c>
      <c r="M942" s="35" t="str">
        <f t="shared" si="75"/>
        <v xml:space="preserve"> </v>
      </c>
      <c r="N942" s="46" t="str">
        <f t="shared" si="76"/>
        <v>4</v>
      </c>
      <c r="O942" s="46" t="str">
        <f t="shared" si="77"/>
        <v>C3</v>
      </c>
      <c r="P942" s="37" t="str">
        <f t="shared" si="78"/>
        <v xml:space="preserve"> </v>
      </c>
      <c r="Q942" s="37" t="str">
        <f t="shared" si="79"/>
        <v>K7</v>
      </c>
      <c r="R942" s="45">
        <v>18760</v>
      </c>
    </row>
    <row r="943" spans="2:18" x14ac:dyDescent="0.3">
      <c r="B943" s="40" t="s">
        <v>1882</v>
      </c>
      <c r="C943" s="41" t="s">
        <v>1330</v>
      </c>
      <c r="D943" s="42" t="s">
        <v>2450</v>
      </c>
      <c r="E943" s="36" t="s">
        <v>232</v>
      </c>
      <c r="F943" s="43" t="s">
        <v>1033</v>
      </c>
      <c r="G943" s="44" t="s">
        <v>597</v>
      </c>
      <c r="H943" s="44" t="s">
        <v>1317</v>
      </c>
      <c r="I943" s="45">
        <v>6810</v>
      </c>
      <c r="K943" s="40" t="s">
        <v>2099</v>
      </c>
      <c r="L943" s="41" t="s">
        <v>1303</v>
      </c>
      <c r="M943" s="35" t="str">
        <f t="shared" si="75"/>
        <v>NO MATCH</v>
      </c>
      <c r="N943" s="46" t="str">
        <f t="shared" si="76"/>
        <v>NO MATCH</v>
      </c>
      <c r="O943" s="46" t="str">
        <f t="shared" si="77"/>
        <v>NO MATCH</v>
      </c>
      <c r="P943" s="37" t="str">
        <f t="shared" si="78"/>
        <v>NO MATCH</v>
      </c>
      <c r="Q943" s="37" t="str">
        <f t="shared" si="79"/>
        <v>NO MATCH</v>
      </c>
      <c r="R943" s="45">
        <v>156350</v>
      </c>
    </row>
    <row r="944" spans="2:18" x14ac:dyDescent="0.3">
      <c r="B944" s="40" t="s">
        <v>1331</v>
      </c>
      <c r="C944" s="41" t="s">
        <v>301</v>
      </c>
      <c r="D944" s="42" t="s">
        <v>2450</v>
      </c>
      <c r="E944" s="36" t="s">
        <v>232</v>
      </c>
      <c r="F944" s="43" t="s">
        <v>233</v>
      </c>
      <c r="G944" s="44" t="s">
        <v>2450</v>
      </c>
      <c r="H944" s="44" t="s">
        <v>220</v>
      </c>
      <c r="I944" s="45">
        <v>950</v>
      </c>
      <c r="K944" s="40" t="s">
        <v>1864</v>
      </c>
      <c r="L944" s="41" t="s">
        <v>1322</v>
      </c>
      <c r="M944" s="35" t="str">
        <f t="shared" si="75"/>
        <v xml:space="preserve"> </v>
      </c>
      <c r="N944" s="46" t="str">
        <f t="shared" si="76"/>
        <v>8</v>
      </c>
      <c r="O944" s="46" t="str">
        <f t="shared" si="77"/>
        <v>Fringes</v>
      </c>
      <c r="P944" s="37" t="str">
        <f t="shared" si="78"/>
        <v xml:space="preserve"> </v>
      </c>
      <c r="Q944" s="37" t="str">
        <f t="shared" si="79"/>
        <v>K7</v>
      </c>
      <c r="R944" s="45">
        <v>10</v>
      </c>
    </row>
    <row r="945" spans="2:18" x14ac:dyDescent="0.3">
      <c r="B945" s="40" t="s">
        <v>1883</v>
      </c>
      <c r="C945" s="41" t="s">
        <v>301</v>
      </c>
      <c r="D945" s="42" t="s">
        <v>2450</v>
      </c>
      <c r="E945" s="36" t="s">
        <v>232</v>
      </c>
      <c r="F945" s="43" t="s">
        <v>233</v>
      </c>
      <c r="G945" s="44" t="s">
        <v>2450</v>
      </c>
      <c r="H945" s="44" t="s">
        <v>220</v>
      </c>
      <c r="I945" s="45">
        <v>10510</v>
      </c>
      <c r="K945" s="40" t="s">
        <v>2100</v>
      </c>
      <c r="L945" s="41" t="s">
        <v>1322</v>
      </c>
      <c r="M945" s="35" t="str">
        <f t="shared" si="75"/>
        <v>NO MATCH</v>
      </c>
      <c r="N945" s="46" t="str">
        <f t="shared" si="76"/>
        <v>NO MATCH</v>
      </c>
      <c r="O945" s="46" t="str">
        <f t="shared" si="77"/>
        <v>NO MATCH</v>
      </c>
      <c r="P945" s="37" t="str">
        <f t="shared" si="78"/>
        <v>NO MATCH</v>
      </c>
      <c r="Q945" s="37" t="str">
        <f t="shared" si="79"/>
        <v>NO MATCH</v>
      </c>
      <c r="R945" s="45">
        <v>70</v>
      </c>
    </row>
    <row r="946" spans="2:18" x14ac:dyDescent="0.3">
      <c r="B946" s="40" t="s">
        <v>2020</v>
      </c>
      <c r="C946" s="41" t="s">
        <v>1257</v>
      </c>
      <c r="D946" s="42" t="s">
        <v>2450</v>
      </c>
      <c r="E946" s="36" t="s">
        <v>1245</v>
      </c>
      <c r="F946" s="43" t="s">
        <v>1246</v>
      </c>
      <c r="G946" s="44" t="s">
        <v>2450</v>
      </c>
      <c r="H946" s="44" t="s">
        <v>220</v>
      </c>
      <c r="I946" s="45">
        <v>840</v>
      </c>
      <c r="K946" s="40" t="s">
        <v>1865</v>
      </c>
      <c r="L946" s="41" t="s">
        <v>1323</v>
      </c>
      <c r="M946" s="35" t="str">
        <f t="shared" si="75"/>
        <v xml:space="preserve"> </v>
      </c>
      <c r="N946" s="46" t="str">
        <f t="shared" si="76"/>
        <v>8</v>
      </c>
      <c r="O946" s="46" t="str">
        <f t="shared" si="77"/>
        <v>Fringes</v>
      </c>
      <c r="P946" s="37" t="str">
        <f t="shared" si="78"/>
        <v xml:space="preserve"> </v>
      </c>
      <c r="Q946" s="37" t="str">
        <f t="shared" si="79"/>
        <v>K7</v>
      </c>
      <c r="R946" s="45">
        <v>470</v>
      </c>
    </row>
    <row r="947" spans="2:18" x14ac:dyDescent="0.3">
      <c r="B947" s="40" t="s">
        <v>1884</v>
      </c>
      <c r="C947" s="41" t="s">
        <v>1298</v>
      </c>
      <c r="D947" s="42" t="s">
        <v>2450</v>
      </c>
      <c r="E947" s="36" t="s">
        <v>218</v>
      </c>
      <c r="F947" s="43" t="s">
        <v>219</v>
      </c>
      <c r="G947" s="44" t="s">
        <v>2450</v>
      </c>
      <c r="H947" s="44" t="s">
        <v>220</v>
      </c>
      <c r="I947" s="45">
        <v>24420</v>
      </c>
      <c r="K947" s="40" t="s">
        <v>2101</v>
      </c>
      <c r="L947" s="41" t="s">
        <v>1323</v>
      </c>
      <c r="M947" s="35" t="str">
        <f t="shared" si="75"/>
        <v>NO MATCH</v>
      </c>
      <c r="N947" s="46" t="str">
        <f t="shared" si="76"/>
        <v>NO MATCH</v>
      </c>
      <c r="O947" s="46" t="str">
        <f t="shared" si="77"/>
        <v>NO MATCH</v>
      </c>
      <c r="P947" s="37" t="str">
        <f t="shared" si="78"/>
        <v>NO MATCH</v>
      </c>
      <c r="Q947" s="37" t="str">
        <f t="shared" si="79"/>
        <v>NO MATCH</v>
      </c>
      <c r="R947" s="45">
        <v>3890</v>
      </c>
    </row>
    <row r="948" spans="2:18" x14ac:dyDescent="0.3">
      <c r="B948" s="40" t="s">
        <v>1332</v>
      </c>
      <c r="C948" s="41" t="s">
        <v>271</v>
      </c>
      <c r="D948" s="42" t="s">
        <v>2450</v>
      </c>
      <c r="E948" s="36" t="s">
        <v>232</v>
      </c>
      <c r="F948" s="43" t="s">
        <v>537</v>
      </c>
      <c r="G948" s="44" t="s">
        <v>2450</v>
      </c>
      <c r="H948" s="44" t="s">
        <v>220</v>
      </c>
      <c r="I948" s="45">
        <v>4830</v>
      </c>
      <c r="K948" s="40" t="s">
        <v>1866</v>
      </c>
      <c r="L948" s="41" t="s">
        <v>1257</v>
      </c>
      <c r="M948" s="35" t="str">
        <f t="shared" si="75"/>
        <v xml:space="preserve"> </v>
      </c>
      <c r="N948" s="46" t="str">
        <f t="shared" si="76"/>
        <v>8</v>
      </c>
      <c r="O948" s="46" t="str">
        <f t="shared" si="77"/>
        <v>Fringes</v>
      </c>
      <c r="P948" s="37" t="str">
        <f t="shared" si="78"/>
        <v xml:space="preserve"> </v>
      </c>
      <c r="Q948" s="37" t="str">
        <f t="shared" si="79"/>
        <v>K7</v>
      </c>
      <c r="R948" s="45">
        <v>120</v>
      </c>
    </row>
    <row r="949" spans="2:18" x14ac:dyDescent="0.3">
      <c r="B949" s="40" t="s">
        <v>1333</v>
      </c>
      <c r="C949" s="41" t="s">
        <v>271</v>
      </c>
      <c r="D949" s="42" t="s">
        <v>2450</v>
      </c>
      <c r="E949" s="36" t="s">
        <v>232</v>
      </c>
      <c r="F949" s="43" t="s">
        <v>537</v>
      </c>
      <c r="G949" s="44" t="s">
        <v>2450</v>
      </c>
      <c r="H949" s="44" t="s">
        <v>220</v>
      </c>
      <c r="I949" s="45">
        <v>4540</v>
      </c>
      <c r="K949" s="40" t="s">
        <v>2102</v>
      </c>
      <c r="L949" s="41" t="s">
        <v>1257</v>
      </c>
      <c r="M949" s="35" t="str">
        <f t="shared" si="75"/>
        <v>NO MATCH</v>
      </c>
      <c r="N949" s="46" t="str">
        <f t="shared" si="76"/>
        <v>NO MATCH</v>
      </c>
      <c r="O949" s="46" t="str">
        <f t="shared" si="77"/>
        <v>NO MATCH</v>
      </c>
      <c r="P949" s="37" t="str">
        <f t="shared" si="78"/>
        <v>NO MATCH</v>
      </c>
      <c r="Q949" s="37" t="str">
        <f t="shared" si="79"/>
        <v>NO MATCH</v>
      </c>
      <c r="R949" s="45">
        <v>1030</v>
      </c>
    </row>
    <row r="950" spans="2:18" x14ac:dyDescent="0.3">
      <c r="B950" s="40" t="s">
        <v>1885</v>
      </c>
      <c r="C950" s="41" t="s">
        <v>271</v>
      </c>
      <c r="D950" s="42" t="s">
        <v>2450</v>
      </c>
      <c r="E950" s="36" t="s">
        <v>232</v>
      </c>
      <c r="F950" s="43" t="s">
        <v>537</v>
      </c>
      <c r="G950" s="44" t="s">
        <v>2450</v>
      </c>
      <c r="H950" s="44" t="s">
        <v>220</v>
      </c>
      <c r="I950" s="45">
        <v>843890</v>
      </c>
      <c r="K950" s="40" t="s">
        <v>1867</v>
      </c>
      <c r="L950" s="41" t="s">
        <v>1324</v>
      </c>
      <c r="M950" s="35" t="str">
        <f t="shared" si="75"/>
        <v xml:space="preserve"> </v>
      </c>
      <c r="N950" s="46" t="str">
        <f t="shared" si="76"/>
        <v>8</v>
      </c>
      <c r="O950" s="46" t="str">
        <f t="shared" si="77"/>
        <v>Fringes</v>
      </c>
      <c r="P950" s="37" t="str">
        <f t="shared" si="78"/>
        <v xml:space="preserve"> </v>
      </c>
      <c r="Q950" s="37" t="str">
        <f t="shared" si="79"/>
        <v>K7</v>
      </c>
      <c r="R950" s="45">
        <v>40</v>
      </c>
    </row>
    <row r="951" spans="2:18" x14ac:dyDescent="0.3">
      <c r="B951" s="40" t="s">
        <v>1334</v>
      </c>
      <c r="C951" s="41" t="s">
        <v>723</v>
      </c>
      <c r="D951" s="42" t="s">
        <v>2450</v>
      </c>
      <c r="E951" s="36" t="s">
        <v>232</v>
      </c>
      <c r="F951" s="43" t="s">
        <v>537</v>
      </c>
      <c r="G951" s="44" t="s">
        <v>2450</v>
      </c>
      <c r="H951" s="44" t="s">
        <v>220</v>
      </c>
      <c r="I951" s="45">
        <v>3460</v>
      </c>
      <c r="K951" s="40" t="s">
        <v>2103</v>
      </c>
      <c r="L951" s="41" t="s">
        <v>1324</v>
      </c>
      <c r="M951" s="35" t="str">
        <f t="shared" si="75"/>
        <v>NO MATCH</v>
      </c>
      <c r="N951" s="46" t="str">
        <f t="shared" si="76"/>
        <v>NO MATCH</v>
      </c>
      <c r="O951" s="46" t="str">
        <f t="shared" si="77"/>
        <v>NO MATCH</v>
      </c>
      <c r="P951" s="37" t="str">
        <f t="shared" si="78"/>
        <v>NO MATCH</v>
      </c>
      <c r="Q951" s="37" t="str">
        <f t="shared" si="79"/>
        <v>NO MATCH</v>
      </c>
      <c r="R951" s="45">
        <v>320</v>
      </c>
    </row>
    <row r="952" spans="2:18" x14ac:dyDescent="0.3">
      <c r="B952" s="40" t="s">
        <v>1335</v>
      </c>
      <c r="C952" s="41" t="s">
        <v>723</v>
      </c>
      <c r="D952" s="42" t="s">
        <v>2450</v>
      </c>
      <c r="E952" s="36" t="s">
        <v>232</v>
      </c>
      <c r="F952" s="43" t="s">
        <v>537</v>
      </c>
      <c r="G952" s="44" t="s">
        <v>2450</v>
      </c>
      <c r="H952" s="44" t="s">
        <v>220</v>
      </c>
      <c r="I952" s="45">
        <v>3670</v>
      </c>
      <c r="K952" s="40" t="s">
        <v>1868</v>
      </c>
      <c r="L952" s="41" t="s">
        <v>1325</v>
      </c>
      <c r="M952" s="35" t="str">
        <f t="shared" si="75"/>
        <v xml:space="preserve"> </v>
      </c>
      <c r="N952" s="46" t="str">
        <f t="shared" si="76"/>
        <v>1</v>
      </c>
      <c r="O952" s="46" t="str">
        <f t="shared" si="77"/>
        <v>A2</v>
      </c>
      <c r="P952" s="37" t="str">
        <f t="shared" si="78"/>
        <v>T</v>
      </c>
      <c r="Q952" s="37" t="str">
        <f t="shared" si="79"/>
        <v>K7</v>
      </c>
      <c r="R952" s="45">
        <v>470</v>
      </c>
    </row>
    <row r="953" spans="2:18" x14ac:dyDescent="0.3">
      <c r="B953" s="40" t="s">
        <v>1886</v>
      </c>
      <c r="C953" s="41" t="s">
        <v>723</v>
      </c>
      <c r="D953" s="42" t="s">
        <v>2450</v>
      </c>
      <c r="E953" s="36" t="s">
        <v>232</v>
      </c>
      <c r="F953" s="43" t="s">
        <v>537</v>
      </c>
      <c r="G953" s="44" t="s">
        <v>2450</v>
      </c>
      <c r="H953" s="44" t="s">
        <v>220</v>
      </c>
      <c r="I953" s="45">
        <v>303980</v>
      </c>
      <c r="K953" s="40" t="s">
        <v>2104</v>
      </c>
      <c r="L953" s="41" t="s">
        <v>1325</v>
      </c>
      <c r="M953" s="35" t="str">
        <f t="shared" si="75"/>
        <v>NO MATCH</v>
      </c>
      <c r="N953" s="46" t="str">
        <f t="shared" si="76"/>
        <v>NO MATCH</v>
      </c>
      <c r="O953" s="46" t="str">
        <f t="shared" si="77"/>
        <v>NO MATCH</v>
      </c>
      <c r="P953" s="37" t="str">
        <f t="shared" si="78"/>
        <v>NO MATCH</v>
      </c>
      <c r="Q953" s="37" t="str">
        <f t="shared" si="79"/>
        <v>NO MATCH</v>
      </c>
      <c r="R953" s="45">
        <v>3930</v>
      </c>
    </row>
    <row r="954" spans="2:18" x14ac:dyDescent="0.3">
      <c r="B954" s="40" t="s">
        <v>1336</v>
      </c>
      <c r="C954" s="41" t="s">
        <v>217</v>
      </c>
      <c r="D954" s="42" t="s">
        <v>2450</v>
      </c>
      <c r="E954" s="36" t="s">
        <v>218</v>
      </c>
      <c r="F954" s="43" t="s">
        <v>219</v>
      </c>
      <c r="G954" s="44" t="s">
        <v>2450</v>
      </c>
      <c r="H954" s="44" t="s">
        <v>220</v>
      </c>
      <c r="I954" s="45">
        <v>13520</v>
      </c>
      <c r="K954" s="40" t="s">
        <v>1869</v>
      </c>
      <c r="L954" s="41" t="s">
        <v>1326</v>
      </c>
      <c r="M954" s="35" t="str">
        <f t="shared" si="75"/>
        <v xml:space="preserve"> </v>
      </c>
      <c r="N954" s="46" t="str">
        <f t="shared" si="76"/>
        <v>1</v>
      </c>
      <c r="O954" s="46" t="str">
        <f t="shared" si="77"/>
        <v>A2</v>
      </c>
      <c r="P954" s="37" t="str">
        <f t="shared" si="78"/>
        <v>T</v>
      </c>
      <c r="Q954" s="37" t="str">
        <f t="shared" si="79"/>
        <v>K7</v>
      </c>
      <c r="R954" s="45">
        <v>290</v>
      </c>
    </row>
    <row r="955" spans="2:18" x14ac:dyDescent="0.3">
      <c r="B955" s="40" t="s">
        <v>1887</v>
      </c>
      <c r="C955" s="41" t="s">
        <v>217</v>
      </c>
      <c r="D955" s="42" t="s">
        <v>2450</v>
      </c>
      <c r="E955" s="36" t="s">
        <v>218</v>
      </c>
      <c r="F955" s="43" t="s">
        <v>219</v>
      </c>
      <c r="G955" s="44" t="s">
        <v>2450</v>
      </c>
      <c r="H955" s="44" t="s">
        <v>220</v>
      </c>
      <c r="I955" s="45">
        <v>1555690</v>
      </c>
      <c r="K955" s="40" t="s">
        <v>2105</v>
      </c>
      <c r="L955" s="41" t="s">
        <v>1326</v>
      </c>
      <c r="M955" s="35" t="str">
        <f t="shared" si="75"/>
        <v>NO MATCH</v>
      </c>
      <c r="N955" s="46" t="str">
        <f t="shared" si="76"/>
        <v>NO MATCH</v>
      </c>
      <c r="O955" s="46" t="str">
        <f t="shared" si="77"/>
        <v>NO MATCH</v>
      </c>
      <c r="P955" s="37" t="str">
        <f t="shared" si="78"/>
        <v>NO MATCH</v>
      </c>
      <c r="Q955" s="37" t="str">
        <f t="shared" si="79"/>
        <v>NO MATCH</v>
      </c>
      <c r="R955" s="45">
        <v>2420</v>
      </c>
    </row>
    <row r="956" spans="2:18" x14ac:dyDescent="0.3">
      <c r="B956" s="40" t="s">
        <v>1337</v>
      </c>
      <c r="C956" s="41" t="s">
        <v>227</v>
      </c>
      <c r="D956" s="42" t="s">
        <v>2450</v>
      </c>
      <c r="E956" s="36" t="s">
        <v>218</v>
      </c>
      <c r="F956" s="43" t="s">
        <v>219</v>
      </c>
      <c r="G956" s="44" t="s">
        <v>2450</v>
      </c>
      <c r="H956" s="44" t="s">
        <v>220</v>
      </c>
      <c r="I956" s="45">
        <v>7240</v>
      </c>
      <c r="K956" s="40" t="s">
        <v>1870</v>
      </c>
      <c r="L956" s="41" t="s">
        <v>1327</v>
      </c>
      <c r="M956" s="35" t="str">
        <f t="shared" si="75"/>
        <v xml:space="preserve"> </v>
      </c>
      <c r="N956" s="46" t="str">
        <f t="shared" si="76"/>
        <v>4</v>
      </c>
      <c r="O956" s="46" t="str">
        <f t="shared" si="77"/>
        <v>1</v>
      </c>
      <c r="P956" s="37" t="str">
        <f t="shared" si="78"/>
        <v xml:space="preserve"> </v>
      </c>
      <c r="Q956" s="37" t="str">
        <f t="shared" si="79"/>
        <v>K7</v>
      </c>
      <c r="R956" s="45">
        <v>4350</v>
      </c>
    </row>
    <row r="957" spans="2:18" x14ac:dyDescent="0.3">
      <c r="B957" s="40" t="s">
        <v>1888</v>
      </c>
      <c r="C957" s="41" t="s">
        <v>227</v>
      </c>
      <c r="D957" s="42" t="s">
        <v>2450</v>
      </c>
      <c r="E957" s="36" t="s">
        <v>218</v>
      </c>
      <c r="F957" s="43" t="s">
        <v>219</v>
      </c>
      <c r="G957" s="44" t="s">
        <v>2450</v>
      </c>
      <c r="H957" s="44" t="s">
        <v>220</v>
      </c>
      <c r="I957" s="45">
        <v>32720</v>
      </c>
      <c r="K957" s="40" t="s">
        <v>2106</v>
      </c>
      <c r="L957" s="41" t="s">
        <v>1327</v>
      </c>
      <c r="M957" s="35" t="str">
        <f t="shared" si="75"/>
        <v>NO MATCH</v>
      </c>
      <c r="N957" s="46" t="str">
        <f t="shared" si="76"/>
        <v>NO MATCH</v>
      </c>
      <c r="O957" s="46" t="str">
        <f t="shared" si="77"/>
        <v>NO MATCH</v>
      </c>
      <c r="P957" s="37" t="str">
        <f t="shared" si="78"/>
        <v>NO MATCH</v>
      </c>
      <c r="Q957" s="37" t="str">
        <f t="shared" si="79"/>
        <v>NO MATCH</v>
      </c>
      <c r="R957" s="45">
        <v>36220</v>
      </c>
    </row>
    <row r="958" spans="2:18" x14ac:dyDescent="0.3">
      <c r="B958" s="40" t="s">
        <v>1889</v>
      </c>
      <c r="C958" s="41" t="s">
        <v>1248</v>
      </c>
      <c r="D958" s="42" t="s">
        <v>2450</v>
      </c>
      <c r="E958" s="36" t="s">
        <v>1245</v>
      </c>
      <c r="F958" s="43" t="s">
        <v>1246</v>
      </c>
      <c r="G958" s="44" t="s">
        <v>2450</v>
      </c>
      <c r="H958" s="44" t="s">
        <v>220</v>
      </c>
      <c r="I958" s="45">
        <v>112490</v>
      </c>
      <c r="K958" s="40" t="s">
        <v>1871</v>
      </c>
      <c r="L958" s="41" t="s">
        <v>1298</v>
      </c>
      <c r="M958" s="35" t="str">
        <f t="shared" si="75"/>
        <v xml:space="preserve"> </v>
      </c>
      <c r="N958" s="46" t="str">
        <f t="shared" si="76"/>
        <v>4</v>
      </c>
      <c r="O958" s="46" t="str">
        <f t="shared" si="77"/>
        <v>G3</v>
      </c>
      <c r="P958" s="37" t="str">
        <f t="shared" si="78"/>
        <v xml:space="preserve"> </v>
      </c>
      <c r="Q958" s="37" t="str">
        <f t="shared" si="79"/>
        <v>K7</v>
      </c>
      <c r="R958" s="45">
        <v>2770</v>
      </c>
    </row>
    <row r="959" spans="2:18" x14ac:dyDescent="0.3">
      <c r="B959" s="40" t="s">
        <v>1338</v>
      </c>
      <c r="C959" s="41" t="s">
        <v>1257</v>
      </c>
      <c r="D959" s="42" t="s">
        <v>2450</v>
      </c>
      <c r="E959" s="36" t="s">
        <v>1245</v>
      </c>
      <c r="F959" s="43" t="s">
        <v>1246</v>
      </c>
      <c r="G959" s="44" t="s">
        <v>2450</v>
      </c>
      <c r="H959" s="44" t="s">
        <v>220</v>
      </c>
      <c r="I959" s="45">
        <v>1260</v>
      </c>
      <c r="K959" s="40" t="s">
        <v>2107</v>
      </c>
      <c r="L959" s="41" t="s">
        <v>1298</v>
      </c>
      <c r="M959" s="35" t="str">
        <f t="shared" si="75"/>
        <v>NO MATCH</v>
      </c>
      <c r="N959" s="46" t="str">
        <f t="shared" si="76"/>
        <v>NO MATCH</v>
      </c>
      <c r="O959" s="46" t="str">
        <f t="shared" si="77"/>
        <v>NO MATCH</v>
      </c>
      <c r="P959" s="37" t="str">
        <f t="shared" si="78"/>
        <v>NO MATCH</v>
      </c>
      <c r="Q959" s="37" t="str">
        <f t="shared" si="79"/>
        <v>NO MATCH</v>
      </c>
      <c r="R959" s="45">
        <v>23110</v>
      </c>
    </row>
    <row r="960" spans="2:18" x14ac:dyDescent="0.3">
      <c r="B960" s="40" t="s">
        <v>1890</v>
      </c>
      <c r="C960" s="41" t="s">
        <v>1257</v>
      </c>
      <c r="D960" s="42" t="s">
        <v>2450</v>
      </c>
      <c r="E960" s="36" t="s">
        <v>1245</v>
      </c>
      <c r="F960" s="43" t="s">
        <v>1246</v>
      </c>
      <c r="G960" s="44" t="s">
        <v>2450</v>
      </c>
      <c r="H960" s="44" t="s">
        <v>220</v>
      </c>
      <c r="I960" s="45">
        <v>85550</v>
      </c>
      <c r="K960" s="40" t="s">
        <v>1872</v>
      </c>
      <c r="L960" s="41" t="s">
        <v>1328</v>
      </c>
      <c r="M960" s="35" t="str">
        <f t="shared" si="75"/>
        <v xml:space="preserve"> </v>
      </c>
      <c r="N960" s="46" t="str">
        <f t="shared" si="76"/>
        <v>1</v>
      </c>
      <c r="O960" s="46" t="str">
        <f t="shared" si="77"/>
        <v>A2</v>
      </c>
      <c r="P960" s="37" t="str">
        <f t="shared" si="78"/>
        <v xml:space="preserve"> </v>
      </c>
      <c r="Q960" s="37" t="str">
        <f t="shared" si="79"/>
        <v>K7</v>
      </c>
      <c r="R960" s="45">
        <v>56290</v>
      </c>
    </row>
    <row r="961" spans="2:18" x14ac:dyDescent="0.3">
      <c r="B961" s="40" t="s">
        <v>1891</v>
      </c>
      <c r="C961" s="41" t="s">
        <v>1259</v>
      </c>
      <c r="D961" s="42" t="s">
        <v>2450</v>
      </c>
      <c r="E961" s="36" t="s">
        <v>1245</v>
      </c>
      <c r="F961" s="43" t="s">
        <v>1246</v>
      </c>
      <c r="G961" s="44" t="s">
        <v>2450</v>
      </c>
      <c r="H961" s="44" t="s">
        <v>220</v>
      </c>
      <c r="I961" s="45">
        <v>9070</v>
      </c>
      <c r="K961" s="40" t="s">
        <v>2108</v>
      </c>
      <c r="L961" s="41" t="s">
        <v>1328</v>
      </c>
      <c r="M961" s="35" t="str">
        <f t="shared" si="75"/>
        <v>NO MATCH</v>
      </c>
      <c r="N961" s="46" t="str">
        <f t="shared" si="76"/>
        <v>NO MATCH</v>
      </c>
      <c r="O961" s="46" t="str">
        <f t="shared" si="77"/>
        <v>NO MATCH</v>
      </c>
      <c r="P961" s="37" t="str">
        <f t="shared" si="78"/>
        <v>NO MATCH</v>
      </c>
      <c r="Q961" s="37" t="str">
        <f t="shared" si="79"/>
        <v>NO MATCH</v>
      </c>
      <c r="R961" s="45">
        <v>469050</v>
      </c>
    </row>
    <row r="962" spans="2:18" x14ac:dyDescent="0.3">
      <c r="B962" s="40" t="s">
        <v>1892</v>
      </c>
      <c r="C962" s="41" t="s">
        <v>1265</v>
      </c>
      <c r="D962" s="42" t="s">
        <v>2450</v>
      </c>
      <c r="E962" s="36" t="s">
        <v>1245</v>
      </c>
      <c r="F962" s="43" t="s">
        <v>1246</v>
      </c>
      <c r="G962" s="44" t="s">
        <v>2450</v>
      </c>
      <c r="H962" s="44" t="s">
        <v>220</v>
      </c>
      <c r="I962" s="45">
        <v>207560</v>
      </c>
      <c r="K962" s="40" t="s">
        <v>1873</v>
      </c>
      <c r="L962" s="41" t="s">
        <v>1319</v>
      </c>
      <c r="M962" s="35" t="str">
        <f t="shared" si="75"/>
        <v xml:space="preserve"> </v>
      </c>
      <c r="N962" s="46" t="str">
        <f t="shared" si="76"/>
        <v>1</v>
      </c>
      <c r="O962" s="46" t="str">
        <f t="shared" si="77"/>
        <v>A2</v>
      </c>
      <c r="P962" s="37" t="str">
        <f t="shared" si="78"/>
        <v xml:space="preserve"> </v>
      </c>
      <c r="Q962" s="37" t="str">
        <f t="shared" si="79"/>
        <v>K7</v>
      </c>
      <c r="R962" s="45">
        <v>12680</v>
      </c>
    </row>
    <row r="963" spans="2:18" x14ac:dyDescent="0.3">
      <c r="B963" s="40" t="s">
        <v>1893</v>
      </c>
      <c r="C963" s="41" t="s">
        <v>1271</v>
      </c>
      <c r="D963" s="42" t="s">
        <v>2450</v>
      </c>
      <c r="E963" s="36" t="s">
        <v>1245</v>
      </c>
      <c r="F963" s="43" t="s">
        <v>1246</v>
      </c>
      <c r="G963" s="44" t="s">
        <v>2450</v>
      </c>
      <c r="H963" s="44" t="s">
        <v>220</v>
      </c>
      <c r="I963" s="45">
        <v>22190</v>
      </c>
      <c r="K963" s="40" t="s">
        <v>2109</v>
      </c>
      <c r="L963" s="41" t="s">
        <v>1319</v>
      </c>
      <c r="M963" s="35" t="str">
        <f t="shared" si="75"/>
        <v>NO MATCH</v>
      </c>
      <c r="N963" s="46" t="str">
        <f t="shared" si="76"/>
        <v>NO MATCH</v>
      </c>
      <c r="O963" s="46" t="str">
        <f t="shared" si="77"/>
        <v>NO MATCH</v>
      </c>
      <c r="P963" s="37" t="str">
        <f t="shared" si="78"/>
        <v>NO MATCH</v>
      </c>
      <c r="Q963" s="37" t="str">
        <f t="shared" si="79"/>
        <v>NO MATCH</v>
      </c>
      <c r="R963" s="45">
        <v>105630</v>
      </c>
    </row>
    <row r="964" spans="2:18" x14ac:dyDescent="0.3">
      <c r="B964" s="40" t="s">
        <v>1894</v>
      </c>
      <c r="C964" s="41" t="s">
        <v>195</v>
      </c>
      <c r="D964" s="42" t="s">
        <v>2450</v>
      </c>
      <c r="E964" s="36" t="s">
        <v>218</v>
      </c>
      <c r="F964" s="43" t="s">
        <v>232</v>
      </c>
      <c r="G964" s="44" t="s">
        <v>2450</v>
      </c>
      <c r="H964" s="44" t="s">
        <v>220</v>
      </c>
      <c r="I964" s="45">
        <v>1250</v>
      </c>
      <c r="K964" s="40" t="s">
        <v>1874</v>
      </c>
      <c r="L964" s="41" t="s">
        <v>1320</v>
      </c>
      <c r="M964" s="35" t="str">
        <f t="shared" si="75"/>
        <v xml:space="preserve"> </v>
      </c>
      <c r="N964" s="46" t="str">
        <f t="shared" si="76"/>
        <v>1</v>
      </c>
      <c r="O964" s="46" t="str">
        <f t="shared" si="77"/>
        <v>C1</v>
      </c>
      <c r="P964" s="37" t="str">
        <f t="shared" si="78"/>
        <v xml:space="preserve"> </v>
      </c>
      <c r="Q964" s="37" t="str">
        <f t="shared" si="79"/>
        <v>K7</v>
      </c>
      <c r="R964" s="45">
        <v>9300</v>
      </c>
    </row>
    <row r="965" spans="2:18" x14ac:dyDescent="0.3">
      <c r="B965" s="40" t="s">
        <v>1339</v>
      </c>
      <c r="C965" s="41" t="s">
        <v>271</v>
      </c>
      <c r="D965" s="42" t="s">
        <v>2450</v>
      </c>
      <c r="E965" s="36" t="s">
        <v>232</v>
      </c>
      <c r="F965" s="43" t="s">
        <v>537</v>
      </c>
      <c r="G965" s="44" t="s">
        <v>2450</v>
      </c>
      <c r="H965" s="44" t="s">
        <v>220</v>
      </c>
      <c r="I965" s="45">
        <v>1650</v>
      </c>
      <c r="K965" s="40" t="s">
        <v>2110</v>
      </c>
      <c r="L965" s="41" t="s">
        <v>1320</v>
      </c>
      <c r="M965" s="35" t="str">
        <f t="shared" si="75"/>
        <v>NO MATCH</v>
      </c>
      <c r="N965" s="46" t="str">
        <f t="shared" si="76"/>
        <v>NO MATCH</v>
      </c>
      <c r="O965" s="46" t="str">
        <f t="shared" si="77"/>
        <v>NO MATCH</v>
      </c>
      <c r="P965" s="37" t="str">
        <f t="shared" si="78"/>
        <v>NO MATCH</v>
      </c>
      <c r="Q965" s="37" t="str">
        <f t="shared" si="79"/>
        <v>NO MATCH</v>
      </c>
      <c r="R965" s="45">
        <v>77540</v>
      </c>
    </row>
    <row r="966" spans="2:18" x14ac:dyDescent="0.3">
      <c r="B966" s="40" t="s">
        <v>1340</v>
      </c>
      <c r="C966" s="41" t="s">
        <v>271</v>
      </c>
      <c r="D966" s="42" t="s">
        <v>2450</v>
      </c>
      <c r="E966" s="36" t="s">
        <v>232</v>
      </c>
      <c r="F966" s="43" t="s">
        <v>537</v>
      </c>
      <c r="G966" s="44" t="s">
        <v>2450</v>
      </c>
      <c r="H966" s="44" t="s">
        <v>220</v>
      </c>
      <c r="I966" s="45">
        <v>2860</v>
      </c>
      <c r="K966" s="40" t="s">
        <v>1875</v>
      </c>
      <c r="L966" s="41" t="s">
        <v>217</v>
      </c>
      <c r="M966" s="35" t="str">
        <f t="shared" si="75"/>
        <v xml:space="preserve"> </v>
      </c>
      <c r="N966" s="46" t="str">
        <f t="shared" si="76"/>
        <v>4</v>
      </c>
      <c r="O966" s="46" t="str">
        <f t="shared" si="77"/>
        <v>C3</v>
      </c>
      <c r="P966" s="37" t="str">
        <f t="shared" si="78"/>
        <v xml:space="preserve"> </v>
      </c>
      <c r="Q966" s="37" t="str">
        <f t="shared" si="79"/>
        <v>K7</v>
      </c>
      <c r="R966" s="45">
        <v>14690</v>
      </c>
    </row>
    <row r="967" spans="2:18" x14ac:dyDescent="0.3">
      <c r="B967" s="40" t="s">
        <v>1895</v>
      </c>
      <c r="C967" s="41" t="s">
        <v>271</v>
      </c>
      <c r="D967" s="42" t="s">
        <v>2450</v>
      </c>
      <c r="E967" s="36" t="s">
        <v>232</v>
      </c>
      <c r="F967" s="43" t="s">
        <v>537</v>
      </c>
      <c r="G967" s="44" t="s">
        <v>2450</v>
      </c>
      <c r="H967" s="44" t="s">
        <v>220</v>
      </c>
      <c r="I967" s="45">
        <v>419530</v>
      </c>
      <c r="K967" s="40" t="s">
        <v>2111</v>
      </c>
      <c r="L967" s="41" t="s">
        <v>217</v>
      </c>
      <c r="M967" s="35" t="str">
        <f t="shared" si="75"/>
        <v>NO MATCH</v>
      </c>
      <c r="N967" s="46" t="str">
        <f t="shared" si="76"/>
        <v>NO MATCH</v>
      </c>
      <c r="O967" s="46" t="str">
        <f t="shared" si="77"/>
        <v>NO MATCH</v>
      </c>
      <c r="P967" s="37" t="str">
        <f t="shared" si="78"/>
        <v>NO MATCH</v>
      </c>
      <c r="Q967" s="37" t="str">
        <f t="shared" si="79"/>
        <v>NO MATCH</v>
      </c>
      <c r="R967" s="45">
        <v>122400</v>
      </c>
    </row>
    <row r="968" spans="2:18" x14ac:dyDescent="0.3">
      <c r="B968" s="40" t="s">
        <v>1341</v>
      </c>
      <c r="C968" s="41" t="s">
        <v>723</v>
      </c>
      <c r="D968" s="42" t="s">
        <v>2450</v>
      </c>
      <c r="E968" s="36" t="s">
        <v>232</v>
      </c>
      <c r="F968" s="43" t="s">
        <v>537</v>
      </c>
      <c r="G968" s="44" t="s">
        <v>2450</v>
      </c>
      <c r="H968" s="44" t="s">
        <v>220</v>
      </c>
      <c r="I968" s="45">
        <v>1070</v>
      </c>
      <c r="K968" s="40" t="s">
        <v>1876</v>
      </c>
      <c r="L968" s="41" t="s">
        <v>1303</v>
      </c>
      <c r="M968" s="35" t="str">
        <f t="shared" si="75"/>
        <v xml:space="preserve"> </v>
      </c>
      <c r="N968" s="46" t="str">
        <f t="shared" si="76"/>
        <v>4</v>
      </c>
      <c r="O968" s="46" t="str">
        <f t="shared" si="77"/>
        <v>C3</v>
      </c>
      <c r="P968" s="37" t="str">
        <f t="shared" si="78"/>
        <v xml:space="preserve"> </v>
      </c>
      <c r="Q968" s="37" t="str">
        <f t="shared" si="79"/>
        <v>K7</v>
      </c>
      <c r="R968" s="45">
        <v>4520</v>
      </c>
    </row>
    <row r="969" spans="2:18" x14ac:dyDescent="0.3">
      <c r="B969" s="40" t="s">
        <v>1342</v>
      </c>
      <c r="C969" s="41" t="s">
        <v>723</v>
      </c>
      <c r="D969" s="42" t="s">
        <v>2450</v>
      </c>
      <c r="E969" s="36" t="s">
        <v>232</v>
      </c>
      <c r="F969" s="43" t="s">
        <v>537</v>
      </c>
      <c r="G969" s="44" t="s">
        <v>2450</v>
      </c>
      <c r="H969" s="44" t="s">
        <v>220</v>
      </c>
      <c r="I969" s="45">
        <v>2600</v>
      </c>
      <c r="K969" s="40" t="s">
        <v>2112</v>
      </c>
      <c r="L969" s="41" t="s">
        <v>1303</v>
      </c>
      <c r="M969" s="35" t="str">
        <f t="shared" si="75"/>
        <v>NO MATCH</v>
      </c>
      <c r="N969" s="46" t="str">
        <f t="shared" si="76"/>
        <v>NO MATCH</v>
      </c>
      <c r="O969" s="46" t="str">
        <f t="shared" si="77"/>
        <v>NO MATCH</v>
      </c>
      <c r="P969" s="37" t="str">
        <f t="shared" si="78"/>
        <v>NO MATCH</v>
      </c>
      <c r="Q969" s="37" t="str">
        <f t="shared" si="79"/>
        <v>NO MATCH</v>
      </c>
      <c r="R969" s="45">
        <v>37660</v>
      </c>
    </row>
    <row r="970" spans="2:18" x14ac:dyDescent="0.3">
      <c r="B970" s="40" t="s">
        <v>1896</v>
      </c>
      <c r="C970" s="41" t="s">
        <v>723</v>
      </c>
      <c r="D970" s="42" t="s">
        <v>2450</v>
      </c>
      <c r="E970" s="36" t="s">
        <v>232</v>
      </c>
      <c r="F970" s="43" t="s">
        <v>537</v>
      </c>
      <c r="G970" s="44" t="s">
        <v>2450</v>
      </c>
      <c r="H970" s="44" t="s">
        <v>220</v>
      </c>
      <c r="I970" s="45">
        <v>87150</v>
      </c>
      <c r="K970" s="40" t="s">
        <v>1877</v>
      </c>
      <c r="L970" s="41" t="s">
        <v>1322</v>
      </c>
      <c r="M970" s="35" t="str">
        <f t="shared" si="75"/>
        <v xml:space="preserve"> </v>
      </c>
      <c r="N970" s="46" t="str">
        <f t="shared" si="76"/>
        <v>8</v>
      </c>
      <c r="O970" s="46" t="str">
        <f t="shared" si="77"/>
        <v>Fringes</v>
      </c>
      <c r="P970" s="37" t="str">
        <f t="shared" si="78"/>
        <v xml:space="preserve"> </v>
      </c>
      <c r="Q970" s="37" t="str">
        <f t="shared" si="79"/>
        <v>K7</v>
      </c>
      <c r="R970" s="45">
        <v>1510</v>
      </c>
    </row>
    <row r="971" spans="2:18" x14ac:dyDescent="0.3">
      <c r="B971" s="40" t="s">
        <v>1897</v>
      </c>
      <c r="C971" s="41" t="s">
        <v>1248</v>
      </c>
      <c r="D971" s="42" t="s">
        <v>2450</v>
      </c>
      <c r="E971" s="36" t="s">
        <v>1245</v>
      </c>
      <c r="F971" s="43" t="s">
        <v>1246</v>
      </c>
      <c r="G971" s="44" t="s">
        <v>2450</v>
      </c>
      <c r="H971" s="44" t="s">
        <v>220</v>
      </c>
      <c r="I971" s="45">
        <v>49650</v>
      </c>
      <c r="K971" s="40" t="s">
        <v>2113</v>
      </c>
      <c r="L971" s="41" t="s">
        <v>1322</v>
      </c>
      <c r="M971" s="35" t="str">
        <f t="shared" si="75"/>
        <v>NO MATCH</v>
      </c>
      <c r="N971" s="46" t="str">
        <f t="shared" si="76"/>
        <v>NO MATCH</v>
      </c>
      <c r="O971" s="46" t="str">
        <f t="shared" si="77"/>
        <v>NO MATCH</v>
      </c>
      <c r="P971" s="37" t="str">
        <f t="shared" si="78"/>
        <v>NO MATCH</v>
      </c>
      <c r="Q971" s="37" t="str">
        <f t="shared" si="79"/>
        <v>NO MATCH</v>
      </c>
      <c r="R971" s="45">
        <v>12560</v>
      </c>
    </row>
    <row r="972" spans="2:18" x14ac:dyDescent="0.3">
      <c r="B972" s="40" t="s">
        <v>1898</v>
      </c>
      <c r="C972" s="41" t="s">
        <v>1257</v>
      </c>
      <c r="D972" s="42" t="s">
        <v>2450</v>
      </c>
      <c r="E972" s="36" t="s">
        <v>1245</v>
      </c>
      <c r="F972" s="43" t="s">
        <v>1246</v>
      </c>
      <c r="G972" s="44" t="s">
        <v>2450</v>
      </c>
      <c r="H972" s="44" t="s">
        <v>220</v>
      </c>
      <c r="I972" s="45">
        <v>37850</v>
      </c>
      <c r="K972" s="40" t="s">
        <v>1878</v>
      </c>
      <c r="L972" s="41" t="s">
        <v>1323</v>
      </c>
      <c r="M972" s="35" t="str">
        <f t="shared" si="75"/>
        <v xml:space="preserve"> </v>
      </c>
      <c r="N972" s="46" t="str">
        <f t="shared" si="76"/>
        <v>8</v>
      </c>
      <c r="O972" s="46" t="str">
        <f t="shared" si="77"/>
        <v>Fringes</v>
      </c>
      <c r="P972" s="37" t="str">
        <f t="shared" si="78"/>
        <v xml:space="preserve"> </v>
      </c>
      <c r="Q972" s="37" t="str">
        <f t="shared" si="79"/>
        <v>K7</v>
      </c>
      <c r="R972" s="45">
        <v>6980</v>
      </c>
    </row>
    <row r="973" spans="2:18" x14ac:dyDescent="0.3">
      <c r="B973" s="40" t="s">
        <v>1899</v>
      </c>
      <c r="C973" s="41" t="s">
        <v>1259</v>
      </c>
      <c r="D973" s="42" t="s">
        <v>2450</v>
      </c>
      <c r="E973" s="36" t="s">
        <v>1245</v>
      </c>
      <c r="F973" s="43" t="s">
        <v>1246</v>
      </c>
      <c r="G973" s="44" t="s">
        <v>2450</v>
      </c>
      <c r="H973" s="44" t="s">
        <v>220</v>
      </c>
      <c r="I973" s="45">
        <v>4000</v>
      </c>
      <c r="K973" s="40" t="s">
        <v>2114</v>
      </c>
      <c r="L973" s="41" t="s">
        <v>1323</v>
      </c>
      <c r="M973" s="35" t="str">
        <f t="shared" si="75"/>
        <v>NO MATCH</v>
      </c>
      <c r="N973" s="46" t="str">
        <f t="shared" si="76"/>
        <v>NO MATCH</v>
      </c>
      <c r="O973" s="46" t="str">
        <f t="shared" si="77"/>
        <v>NO MATCH</v>
      </c>
      <c r="P973" s="37" t="str">
        <f t="shared" si="78"/>
        <v>NO MATCH</v>
      </c>
      <c r="Q973" s="37" t="str">
        <f t="shared" si="79"/>
        <v>NO MATCH</v>
      </c>
      <c r="R973" s="45">
        <v>58200</v>
      </c>
    </row>
    <row r="974" spans="2:18" x14ac:dyDescent="0.3">
      <c r="B974" s="40" t="s">
        <v>1900</v>
      </c>
      <c r="C974" s="41" t="s">
        <v>1265</v>
      </c>
      <c r="D974" s="42" t="s">
        <v>2450</v>
      </c>
      <c r="E974" s="36" t="s">
        <v>1245</v>
      </c>
      <c r="F974" s="43" t="s">
        <v>1246</v>
      </c>
      <c r="G974" s="44" t="s">
        <v>2450</v>
      </c>
      <c r="H974" s="44" t="s">
        <v>220</v>
      </c>
      <c r="I974" s="45">
        <v>97130</v>
      </c>
      <c r="K974" s="40" t="s">
        <v>1879</v>
      </c>
      <c r="L974" s="41" t="s">
        <v>1257</v>
      </c>
      <c r="M974" s="35" t="str">
        <f t="shared" si="75"/>
        <v xml:space="preserve"> </v>
      </c>
      <c r="N974" s="46" t="str">
        <f t="shared" si="76"/>
        <v>8</v>
      </c>
      <c r="O974" s="46" t="str">
        <f t="shared" si="77"/>
        <v>Fringes</v>
      </c>
      <c r="P974" s="37" t="str">
        <f t="shared" si="78"/>
        <v xml:space="preserve"> </v>
      </c>
      <c r="Q974" s="37" t="str">
        <f t="shared" si="79"/>
        <v>K7</v>
      </c>
      <c r="R974" s="45">
        <v>5970</v>
      </c>
    </row>
    <row r="975" spans="2:18" x14ac:dyDescent="0.3">
      <c r="B975" s="40" t="s">
        <v>1901</v>
      </c>
      <c r="C975" s="41" t="s">
        <v>1271</v>
      </c>
      <c r="D975" s="42" t="s">
        <v>2450</v>
      </c>
      <c r="E975" s="36" t="s">
        <v>1245</v>
      </c>
      <c r="F975" s="43" t="s">
        <v>1246</v>
      </c>
      <c r="G975" s="44" t="s">
        <v>2450</v>
      </c>
      <c r="H975" s="44" t="s">
        <v>220</v>
      </c>
      <c r="I975" s="45">
        <v>9000</v>
      </c>
      <c r="K975" s="40" t="s">
        <v>2115</v>
      </c>
      <c r="L975" s="41" t="s">
        <v>1257</v>
      </c>
      <c r="M975" s="35" t="str">
        <f t="shared" si="75"/>
        <v>NO MATCH</v>
      </c>
      <c r="N975" s="46" t="str">
        <f t="shared" si="76"/>
        <v>NO MATCH</v>
      </c>
      <c r="O975" s="46" t="str">
        <f t="shared" si="77"/>
        <v>NO MATCH</v>
      </c>
      <c r="P975" s="37" t="str">
        <f t="shared" si="78"/>
        <v>NO MATCH</v>
      </c>
      <c r="Q975" s="37" t="str">
        <f t="shared" si="79"/>
        <v>NO MATCH</v>
      </c>
      <c r="R975" s="45">
        <v>49770</v>
      </c>
    </row>
    <row r="976" spans="2:18" x14ac:dyDescent="0.3">
      <c r="B976" s="40" t="s">
        <v>1344</v>
      </c>
      <c r="C976" s="41" t="s">
        <v>1343</v>
      </c>
      <c r="D976" s="42" t="s">
        <v>2450</v>
      </c>
      <c r="E976" s="36" t="s">
        <v>218</v>
      </c>
      <c r="F976" s="43" t="s">
        <v>870</v>
      </c>
      <c r="G976" s="44" t="s">
        <v>2450</v>
      </c>
      <c r="H976" s="44" t="s">
        <v>220</v>
      </c>
      <c r="I976" s="45">
        <v>18120</v>
      </c>
      <c r="K976" s="40" t="s">
        <v>1880</v>
      </c>
      <c r="L976" s="41" t="s">
        <v>1324</v>
      </c>
      <c r="M976" s="35" t="str">
        <f t="shared" si="75"/>
        <v xml:space="preserve"> </v>
      </c>
      <c r="N976" s="46" t="str">
        <f t="shared" si="76"/>
        <v>8</v>
      </c>
      <c r="O976" s="46" t="str">
        <f t="shared" si="77"/>
        <v>Fringes</v>
      </c>
      <c r="P976" s="37" t="str">
        <f t="shared" si="78"/>
        <v xml:space="preserve"> </v>
      </c>
      <c r="Q976" s="37" t="str">
        <f t="shared" si="79"/>
        <v>K7</v>
      </c>
      <c r="R976" s="45">
        <v>640</v>
      </c>
    </row>
    <row r="977" spans="2:18" x14ac:dyDescent="0.3">
      <c r="B977" s="40" t="s">
        <v>1902</v>
      </c>
      <c r="C977" s="41" t="s">
        <v>1343</v>
      </c>
      <c r="D977" s="42" t="s">
        <v>2450</v>
      </c>
      <c r="E977" s="36" t="s">
        <v>218</v>
      </c>
      <c r="F977" s="43" t="s">
        <v>870</v>
      </c>
      <c r="G977" s="44" t="s">
        <v>2450</v>
      </c>
      <c r="H977" s="44" t="s">
        <v>220</v>
      </c>
      <c r="I977" s="45">
        <v>192180</v>
      </c>
      <c r="K977" s="40" t="s">
        <v>2116</v>
      </c>
      <c r="L977" s="41" t="s">
        <v>1324</v>
      </c>
      <c r="M977" s="35" t="str">
        <f t="shared" si="75"/>
        <v>NO MATCH</v>
      </c>
      <c r="N977" s="46" t="str">
        <f t="shared" si="76"/>
        <v>NO MATCH</v>
      </c>
      <c r="O977" s="46" t="str">
        <f t="shared" si="77"/>
        <v>NO MATCH</v>
      </c>
      <c r="P977" s="37" t="str">
        <f t="shared" si="78"/>
        <v>NO MATCH</v>
      </c>
      <c r="Q977" s="37" t="str">
        <f t="shared" si="79"/>
        <v>NO MATCH</v>
      </c>
      <c r="R977" s="45">
        <v>5300</v>
      </c>
    </row>
    <row r="978" spans="2:18" x14ac:dyDescent="0.3">
      <c r="B978" s="40" t="s">
        <v>1345</v>
      </c>
      <c r="C978" s="41" t="s">
        <v>1346</v>
      </c>
      <c r="D978" s="42" t="s">
        <v>2450</v>
      </c>
      <c r="E978" s="36" t="s">
        <v>218</v>
      </c>
      <c r="F978" s="43" t="s">
        <v>219</v>
      </c>
      <c r="G978" s="44" t="s">
        <v>2450</v>
      </c>
      <c r="H978" s="44" t="s">
        <v>220</v>
      </c>
      <c r="I978" s="45">
        <v>-1780</v>
      </c>
      <c r="K978" s="40" t="s">
        <v>1881</v>
      </c>
      <c r="L978" s="41" t="s">
        <v>1329</v>
      </c>
      <c r="M978" s="35" t="str">
        <f t="shared" si="75"/>
        <v xml:space="preserve"> </v>
      </c>
      <c r="N978" s="46" t="str">
        <f t="shared" si="76"/>
        <v>1</v>
      </c>
      <c r="O978" s="46" t="str">
        <f t="shared" si="77"/>
        <v>A2</v>
      </c>
      <c r="P978" s="37" t="str">
        <f t="shared" si="78"/>
        <v>T</v>
      </c>
      <c r="Q978" s="37" t="str">
        <f t="shared" si="79"/>
        <v>K7</v>
      </c>
      <c r="R978" s="45">
        <v>1610</v>
      </c>
    </row>
    <row r="979" spans="2:18" x14ac:dyDescent="0.3">
      <c r="B979" s="40" t="s">
        <v>2043</v>
      </c>
      <c r="C979" s="41" t="s">
        <v>1346</v>
      </c>
      <c r="D979" s="42" t="s">
        <v>2450</v>
      </c>
      <c r="E979" s="36" t="s">
        <v>218</v>
      </c>
      <c r="F979" s="43" t="s">
        <v>219</v>
      </c>
      <c r="G979" s="44" t="s">
        <v>2450</v>
      </c>
      <c r="H979" s="44" t="s">
        <v>220</v>
      </c>
      <c r="I979" s="45">
        <v>290</v>
      </c>
      <c r="K979" s="40" t="s">
        <v>2117</v>
      </c>
      <c r="L979" s="41" t="s">
        <v>1329</v>
      </c>
      <c r="M979" s="35" t="str">
        <f t="shared" si="75"/>
        <v>NO MATCH</v>
      </c>
      <c r="N979" s="46" t="str">
        <f t="shared" si="76"/>
        <v>NO MATCH</v>
      </c>
      <c r="O979" s="46" t="str">
        <f t="shared" si="77"/>
        <v>NO MATCH</v>
      </c>
      <c r="P979" s="37" t="str">
        <f t="shared" si="78"/>
        <v>NO MATCH</v>
      </c>
      <c r="Q979" s="37" t="str">
        <f t="shared" si="79"/>
        <v>NO MATCH</v>
      </c>
      <c r="R979" s="45">
        <v>13380</v>
      </c>
    </row>
    <row r="980" spans="2:18" x14ac:dyDescent="0.3">
      <c r="B980" s="40" t="s">
        <v>1903</v>
      </c>
      <c r="C980" s="41" t="s">
        <v>1346</v>
      </c>
      <c r="D980" s="42" t="s">
        <v>2450</v>
      </c>
      <c r="E980" s="36" t="s">
        <v>218</v>
      </c>
      <c r="F980" s="43" t="s">
        <v>219</v>
      </c>
      <c r="G980" s="44" t="s">
        <v>2450</v>
      </c>
      <c r="H980" s="44" t="s">
        <v>220</v>
      </c>
      <c r="I980" s="45">
        <v>13640</v>
      </c>
      <c r="K980" s="40" t="s">
        <v>1882</v>
      </c>
      <c r="L980" s="41" t="s">
        <v>1330</v>
      </c>
      <c r="M980" s="35" t="str">
        <f t="shared" si="75"/>
        <v xml:space="preserve"> </v>
      </c>
      <c r="N980" s="46" t="str">
        <f t="shared" si="76"/>
        <v>1</v>
      </c>
      <c r="O980" s="46" t="str">
        <f t="shared" si="77"/>
        <v>A2</v>
      </c>
      <c r="P980" s="37" t="str">
        <f t="shared" si="78"/>
        <v>T</v>
      </c>
      <c r="Q980" s="37" t="str">
        <f t="shared" si="79"/>
        <v>K7</v>
      </c>
      <c r="R980" s="45">
        <v>830</v>
      </c>
    </row>
    <row r="981" spans="2:18" x14ac:dyDescent="0.3">
      <c r="B981" s="40" t="s">
        <v>1904</v>
      </c>
      <c r="C981" s="41" t="s">
        <v>1298</v>
      </c>
      <c r="D981" s="42" t="s">
        <v>2450</v>
      </c>
      <c r="E981" s="36" t="s">
        <v>218</v>
      </c>
      <c r="F981" s="43" t="s">
        <v>219</v>
      </c>
      <c r="G981" s="44" t="s">
        <v>937</v>
      </c>
      <c r="H981" s="44" t="s">
        <v>1347</v>
      </c>
      <c r="I981" s="45">
        <v>790</v>
      </c>
      <c r="K981" s="40" t="s">
        <v>2118</v>
      </c>
      <c r="L981" s="41" t="s">
        <v>1330</v>
      </c>
      <c r="M981" s="35" t="str">
        <f t="shared" si="75"/>
        <v>NO MATCH</v>
      </c>
      <c r="N981" s="46" t="str">
        <f t="shared" si="76"/>
        <v>NO MATCH</v>
      </c>
      <c r="O981" s="46" t="str">
        <f t="shared" si="77"/>
        <v>NO MATCH</v>
      </c>
      <c r="P981" s="37" t="str">
        <f t="shared" si="78"/>
        <v>NO MATCH</v>
      </c>
      <c r="Q981" s="37" t="str">
        <f t="shared" si="79"/>
        <v>NO MATCH</v>
      </c>
      <c r="R981" s="45">
        <v>6950</v>
      </c>
    </row>
    <row r="982" spans="2:18" x14ac:dyDescent="0.3">
      <c r="B982" s="40" t="s">
        <v>1905</v>
      </c>
      <c r="C982" s="41" t="s">
        <v>723</v>
      </c>
      <c r="D982" s="42" t="s">
        <v>2450</v>
      </c>
      <c r="E982" s="36" t="s">
        <v>232</v>
      </c>
      <c r="F982" s="43" t="s">
        <v>537</v>
      </c>
      <c r="G982" s="44" t="s">
        <v>937</v>
      </c>
      <c r="H982" s="44" t="s">
        <v>1347</v>
      </c>
      <c r="I982" s="45">
        <v>27890</v>
      </c>
      <c r="K982" s="40" t="s">
        <v>1883</v>
      </c>
      <c r="L982" s="41" t="s">
        <v>301</v>
      </c>
      <c r="M982" s="35" t="str">
        <f t="shared" si="75"/>
        <v xml:space="preserve"> </v>
      </c>
      <c r="N982" s="46" t="str">
        <f t="shared" si="76"/>
        <v>1</v>
      </c>
      <c r="O982" s="46" t="str">
        <f t="shared" si="77"/>
        <v>G1</v>
      </c>
      <c r="P982" s="37" t="str">
        <f t="shared" si="78"/>
        <v xml:space="preserve"> </v>
      </c>
      <c r="Q982" s="37" t="str">
        <f t="shared" si="79"/>
        <v>SL</v>
      </c>
      <c r="R982" s="45">
        <v>1290</v>
      </c>
    </row>
    <row r="983" spans="2:18" x14ac:dyDescent="0.3">
      <c r="B983" s="40" t="s">
        <v>1906</v>
      </c>
      <c r="C983" s="41" t="s">
        <v>1323</v>
      </c>
      <c r="D983" s="42" t="s">
        <v>2450</v>
      </c>
      <c r="E983" s="36" t="s">
        <v>1245</v>
      </c>
      <c r="F983" s="43" t="s">
        <v>1246</v>
      </c>
      <c r="G983" s="44" t="s">
        <v>2450</v>
      </c>
      <c r="H983" s="44" t="s">
        <v>1347</v>
      </c>
      <c r="I983" s="45">
        <v>2730</v>
      </c>
      <c r="K983" s="40" t="s">
        <v>2119</v>
      </c>
      <c r="L983" s="41" t="s">
        <v>301</v>
      </c>
      <c r="M983" s="35" t="str">
        <f t="shared" si="75"/>
        <v>NO MATCH</v>
      </c>
      <c r="N983" s="46" t="str">
        <f t="shared" si="76"/>
        <v>NO MATCH</v>
      </c>
      <c r="O983" s="46" t="str">
        <f t="shared" si="77"/>
        <v>NO MATCH</v>
      </c>
      <c r="P983" s="37" t="str">
        <f t="shared" si="78"/>
        <v>NO MATCH</v>
      </c>
      <c r="Q983" s="37" t="str">
        <f t="shared" si="79"/>
        <v>NO MATCH</v>
      </c>
      <c r="R983" s="45">
        <v>10720</v>
      </c>
    </row>
    <row r="984" spans="2:18" x14ac:dyDescent="0.3">
      <c r="B984" s="40" t="s">
        <v>1907</v>
      </c>
      <c r="C984" s="41" t="s">
        <v>1257</v>
      </c>
      <c r="D984" s="42" t="s">
        <v>2450</v>
      </c>
      <c r="E984" s="36" t="s">
        <v>1245</v>
      </c>
      <c r="F984" s="43" t="s">
        <v>1246</v>
      </c>
      <c r="G984" s="44" t="s">
        <v>2450</v>
      </c>
      <c r="H984" s="44" t="s">
        <v>1347</v>
      </c>
      <c r="I984" s="45">
        <v>2130</v>
      </c>
      <c r="K984" s="40" t="s">
        <v>1884</v>
      </c>
      <c r="L984" s="41" t="s">
        <v>1298</v>
      </c>
      <c r="M984" s="35" t="str">
        <f t="shared" si="75"/>
        <v xml:space="preserve"> </v>
      </c>
      <c r="N984" s="46" t="str">
        <f t="shared" si="76"/>
        <v>4</v>
      </c>
      <c r="O984" s="46" t="str">
        <f t="shared" si="77"/>
        <v>G3</v>
      </c>
      <c r="P984" s="37" t="str">
        <f t="shared" si="78"/>
        <v xml:space="preserve"> </v>
      </c>
      <c r="Q984" s="37" t="str">
        <f t="shared" si="79"/>
        <v>SL</v>
      </c>
      <c r="R984" s="45">
        <v>2990</v>
      </c>
    </row>
    <row r="985" spans="2:18" x14ac:dyDescent="0.3">
      <c r="B985" s="40" t="s">
        <v>1908</v>
      </c>
      <c r="C985" s="41" t="s">
        <v>1324</v>
      </c>
      <c r="D985" s="42" t="s">
        <v>2450</v>
      </c>
      <c r="E985" s="36" t="s">
        <v>1245</v>
      </c>
      <c r="F985" s="43" t="s">
        <v>1246</v>
      </c>
      <c r="G985" s="44" t="s">
        <v>2450</v>
      </c>
      <c r="H985" s="44" t="s">
        <v>1347</v>
      </c>
      <c r="I985" s="45">
        <v>220</v>
      </c>
      <c r="K985" s="40" t="s">
        <v>2120</v>
      </c>
      <c r="L985" s="41" t="s">
        <v>1298</v>
      </c>
      <c r="M985" s="35" t="str">
        <f t="shared" si="75"/>
        <v>NO MATCH</v>
      </c>
      <c r="N985" s="46" t="str">
        <f t="shared" si="76"/>
        <v>NO MATCH</v>
      </c>
      <c r="O985" s="46" t="str">
        <f t="shared" si="77"/>
        <v>NO MATCH</v>
      </c>
      <c r="P985" s="37" t="str">
        <f t="shared" si="78"/>
        <v>NO MATCH</v>
      </c>
      <c r="Q985" s="37" t="str">
        <f t="shared" si="79"/>
        <v>NO MATCH</v>
      </c>
      <c r="R985" s="45">
        <v>24910</v>
      </c>
    </row>
    <row r="986" spans="2:18" x14ac:dyDescent="0.3">
      <c r="B986" s="40" t="s">
        <v>1348</v>
      </c>
      <c r="C986" s="41" t="s">
        <v>1349</v>
      </c>
      <c r="D986" s="42" t="s">
        <v>2450</v>
      </c>
      <c r="E986" s="36" t="s">
        <v>232</v>
      </c>
      <c r="F986" s="43" t="s">
        <v>233</v>
      </c>
      <c r="G986" s="44" t="s">
        <v>2450</v>
      </c>
      <c r="H986" s="44" t="s">
        <v>220</v>
      </c>
      <c r="I986" s="45">
        <v>16230</v>
      </c>
      <c r="K986" s="40" t="s">
        <v>1885</v>
      </c>
      <c r="L986" s="41" t="s">
        <v>271</v>
      </c>
      <c r="M986" s="35" t="str">
        <f t="shared" si="75"/>
        <v xml:space="preserve"> </v>
      </c>
      <c r="N986" s="46" t="str">
        <f t="shared" si="76"/>
        <v>1</v>
      </c>
      <c r="O986" s="46" t="str">
        <f t="shared" si="77"/>
        <v>E2</v>
      </c>
      <c r="P986" s="37" t="str">
        <f t="shared" si="78"/>
        <v xml:space="preserve"> </v>
      </c>
      <c r="Q986" s="37" t="str">
        <f t="shared" si="79"/>
        <v>SL</v>
      </c>
      <c r="R986" s="45">
        <v>103290</v>
      </c>
    </row>
    <row r="987" spans="2:18" x14ac:dyDescent="0.3">
      <c r="B987" s="40" t="s">
        <v>1350</v>
      </c>
      <c r="C987" s="41" t="s">
        <v>1349</v>
      </c>
      <c r="D987" s="42" t="s">
        <v>2450</v>
      </c>
      <c r="E987" s="36" t="s">
        <v>232</v>
      </c>
      <c r="F987" s="43" t="s">
        <v>233</v>
      </c>
      <c r="G987" s="44" t="s">
        <v>2450</v>
      </c>
      <c r="H987" s="44" t="s">
        <v>220</v>
      </c>
      <c r="I987" s="45">
        <v>6330</v>
      </c>
      <c r="K987" s="40" t="s">
        <v>2121</v>
      </c>
      <c r="L987" s="41" t="s">
        <v>271</v>
      </c>
      <c r="M987" s="35" t="str">
        <f t="shared" si="75"/>
        <v>NO MATCH</v>
      </c>
      <c r="N987" s="46" t="str">
        <f t="shared" si="76"/>
        <v>NO MATCH</v>
      </c>
      <c r="O987" s="46" t="str">
        <f t="shared" si="77"/>
        <v>NO MATCH</v>
      </c>
      <c r="P987" s="37" t="str">
        <f t="shared" si="78"/>
        <v>NO MATCH</v>
      </c>
      <c r="Q987" s="37" t="str">
        <f t="shared" si="79"/>
        <v>NO MATCH</v>
      </c>
      <c r="R987" s="45">
        <v>860770</v>
      </c>
    </row>
    <row r="988" spans="2:18" x14ac:dyDescent="0.3">
      <c r="B988" s="40" t="s">
        <v>1351</v>
      </c>
      <c r="C988" s="41" t="s">
        <v>1298</v>
      </c>
      <c r="D988" s="42" t="s">
        <v>2450</v>
      </c>
      <c r="E988" s="36" t="s">
        <v>218</v>
      </c>
      <c r="F988" s="43" t="s">
        <v>219</v>
      </c>
      <c r="G988" s="44" t="s">
        <v>2450</v>
      </c>
      <c r="H988" s="44" t="s">
        <v>220</v>
      </c>
      <c r="I988" s="45">
        <v>2660</v>
      </c>
      <c r="K988" s="40" t="s">
        <v>1886</v>
      </c>
      <c r="L988" s="41" t="s">
        <v>723</v>
      </c>
      <c r="M988" s="35" t="str">
        <f t="shared" si="75"/>
        <v xml:space="preserve"> </v>
      </c>
      <c r="N988" s="46" t="str">
        <f t="shared" si="76"/>
        <v>1</v>
      </c>
      <c r="O988" s="46" t="str">
        <f t="shared" si="77"/>
        <v>E2</v>
      </c>
      <c r="P988" s="37" t="str">
        <f t="shared" si="78"/>
        <v xml:space="preserve"> </v>
      </c>
      <c r="Q988" s="37" t="str">
        <f t="shared" si="79"/>
        <v>SL</v>
      </c>
      <c r="R988" s="45">
        <v>37210</v>
      </c>
    </row>
    <row r="989" spans="2:18" x14ac:dyDescent="0.3">
      <c r="B989" s="40" t="s">
        <v>1909</v>
      </c>
      <c r="C989" s="41" t="s">
        <v>1298</v>
      </c>
      <c r="D989" s="42" t="s">
        <v>2450</v>
      </c>
      <c r="E989" s="36" t="s">
        <v>218</v>
      </c>
      <c r="F989" s="43" t="s">
        <v>219</v>
      </c>
      <c r="G989" s="44" t="s">
        <v>2450</v>
      </c>
      <c r="H989" s="44" t="s">
        <v>220</v>
      </c>
      <c r="I989" s="45">
        <v>2180</v>
      </c>
      <c r="K989" s="40" t="s">
        <v>2122</v>
      </c>
      <c r="L989" s="41" t="s">
        <v>723</v>
      </c>
      <c r="M989" s="35" t="str">
        <f t="shared" si="75"/>
        <v>NO MATCH</v>
      </c>
      <c r="N989" s="46" t="str">
        <f t="shared" si="76"/>
        <v>NO MATCH</v>
      </c>
      <c r="O989" s="46" t="str">
        <f t="shared" si="77"/>
        <v>NO MATCH</v>
      </c>
      <c r="P989" s="37" t="str">
        <f t="shared" si="78"/>
        <v>NO MATCH</v>
      </c>
      <c r="Q989" s="37" t="str">
        <f t="shared" si="79"/>
        <v>NO MATCH</v>
      </c>
      <c r="R989" s="45">
        <v>310060</v>
      </c>
    </row>
    <row r="990" spans="2:18" x14ac:dyDescent="0.3">
      <c r="B990" s="40" t="s">
        <v>1353</v>
      </c>
      <c r="C990" s="41" t="s">
        <v>1352</v>
      </c>
      <c r="D990" s="42" t="s">
        <v>2450</v>
      </c>
      <c r="E990" s="36" t="s">
        <v>232</v>
      </c>
      <c r="F990" s="43" t="s">
        <v>233</v>
      </c>
      <c r="G990" s="44" t="s">
        <v>2450</v>
      </c>
      <c r="H990" s="44" t="s">
        <v>220</v>
      </c>
      <c r="I990" s="45">
        <v>72740</v>
      </c>
      <c r="K990" s="40" t="s">
        <v>1887</v>
      </c>
      <c r="L990" s="41" t="s">
        <v>217</v>
      </c>
      <c r="M990" s="35" t="str">
        <f t="shared" si="75"/>
        <v xml:space="preserve"> </v>
      </c>
      <c r="N990" s="46" t="str">
        <f t="shared" si="76"/>
        <v>4</v>
      </c>
      <c r="O990" s="46" t="str">
        <f t="shared" si="77"/>
        <v>G3</v>
      </c>
      <c r="P990" s="37" t="str">
        <f t="shared" si="78"/>
        <v xml:space="preserve"> </v>
      </c>
      <c r="Q990" s="37" t="str">
        <f t="shared" si="79"/>
        <v>SL</v>
      </c>
      <c r="R990" s="45">
        <v>190420</v>
      </c>
    </row>
    <row r="991" spans="2:18" x14ac:dyDescent="0.3">
      <c r="B991" s="40" t="s">
        <v>1910</v>
      </c>
      <c r="C991" s="41" t="s">
        <v>1352</v>
      </c>
      <c r="D991" s="42" t="s">
        <v>2450</v>
      </c>
      <c r="E991" s="36" t="s">
        <v>232</v>
      </c>
      <c r="F991" s="43" t="s">
        <v>233</v>
      </c>
      <c r="G991" s="44" t="s">
        <v>2450</v>
      </c>
      <c r="H991" s="44" t="s">
        <v>220</v>
      </c>
      <c r="I991" s="45">
        <v>45700</v>
      </c>
      <c r="K991" s="40" t="s">
        <v>2123</v>
      </c>
      <c r="L991" s="41" t="s">
        <v>217</v>
      </c>
      <c r="M991" s="35" t="str">
        <f t="shared" si="75"/>
        <v>NO MATCH</v>
      </c>
      <c r="N991" s="46" t="str">
        <f t="shared" si="76"/>
        <v>NO MATCH</v>
      </c>
      <c r="O991" s="46" t="str">
        <f t="shared" si="77"/>
        <v>NO MATCH</v>
      </c>
      <c r="P991" s="37" t="str">
        <f t="shared" si="78"/>
        <v>NO MATCH</v>
      </c>
      <c r="Q991" s="37" t="str">
        <f t="shared" si="79"/>
        <v>NO MATCH</v>
      </c>
      <c r="R991" s="45">
        <v>1586800</v>
      </c>
    </row>
    <row r="992" spans="2:18" x14ac:dyDescent="0.3">
      <c r="B992" s="40" t="s">
        <v>2021</v>
      </c>
      <c r="C992" s="41" t="s">
        <v>1320</v>
      </c>
      <c r="D992" s="42" t="s">
        <v>2450</v>
      </c>
      <c r="E992" s="36" t="s">
        <v>232</v>
      </c>
      <c r="F992" s="43" t="s">
        <v>233</v>
      </c>
      <c r="G992" s="44" t="s">
        <v>2450</v>
      </c>
      <c r="H992" s="44" t="s">
        <v>220</v>
      </c>
      <c r="I992" s="45">
        <v>1600</v>
      </c>
      <c r="K992" s="40" t="s">
        <v>1888</v>
      </c>
      <c r="L992" s="41" t="s">
        <v>227</v>
      </c>
      <c r="M992" s="35" t="str">
        <f t="shared" ref="M992:M1055" si="80">IFERROR(VLOOKUP($K992,$B$5:$H$1222,3,FALSE),"NO MATCH")</f>
        <v xml:space="preserve"> </v>
      </c>
      <c r="N992" s="46" t="str">
        <f t="shared" ref="N992:N1055" si="81">IFERROR(VLOOKUP($K992,$B$5:$H$1222,4,FALSE),"NO MATCH")</f>
        <v>4</v>
      </c>
      <c r="O992" s="46" t="str">
        <f t="shared" ref="O992:O1055" si="82">IFERROR(VLOOKUP($K992,$B$5:$H$1222,5,FALSE),"NO MATCH")</f>
        <v>G3</v>
      </c>
      <c r="P992" s="37" t="str">
        <f t="shared" ref="P992:P1055" si="83">IFERROR(VLOOKUP($K992,$B$5:$H$1222,6,FALSE),"NO MATCH")</f>
        <v xml:space="preserve"> </v>
      </c>
      <c r="Q992" s="37" t="str">
        <f t="shared" ref="Q992:Q1055" si="84">IFERROR(VLOOKUP($K992,$B$5:$H$1222,7,FALSE),"NO MATCH")</f>
        <v>SL</v>
      </c>
      <c r="R992" s="45">
        <v>4000</v>
      </c>
    </row>
    <row r="993" spans="2:18" x14ac:dyDescent="0.3">
      <c r="B993" s="40" t="s">
        <v>1354</v>
      </c>
      <c r="C993" s="41" t="s">
        <v>217</v>
      </c>
      <c r="D993" s="42" t="s">
        <v>2450</v>
      </c>
      <c r="E993" s="36" t="s">
        <v>218</v>
      </c>
      <c r="F993" s="43" t="s">
        <v>219</v>
      </c>
      <c r="G993" s="44" t="s">
        <v>2450</v>
      </c>
      <c r="H993" s="44" t="s">
        <v>220</v>
      </c>
      <c r="I993" s="45">
        <v>35000</v>
      </c>
      <c r="K993" s="40" t="s">
        <v>2124</v>
      </c>
      <c r="L993" s="41" t="s">
        <v>227</v>
      </c>
      <c r="M993" s="35" t="str">
        <f t="shared" si="80"/>
        <v>NO MATCH</v>
      </c>
      <c r="N993" s="46" t="str">
        <f t="shared" si="81"/>
        <v>NO MATCH</v>
      </c>
      <c r="O993" s="46" t="str">
        <f t="shared" si="82"/>
        <v>NO MATCH</v>
      </c>
      <c r="P993" s="37" t="str">
        <f t="shared" si="83"/>
        <v>NO MATCH</v>
      </c>
      <c r="Q993" s="37" t="str">
        <f t="shared" si="84"/>
        <v>NO MATCH</v>
      </c>
      <c r="R993" s="45">
        <v>33370</v>
      </c>
    </row>
    <row r="994" spans="2:18" x14ac:dyDescent="0.3">
      <c r="B994" s="40" t="s">
        <v>1911</v>
      </c>
      <c r="C994" s="41" t="s">
        <v>217</v>
      </c>
      <c r="D994" s="42" t="s">
        <v>2450</v>
      </c>
      <c r="E994" s="36" t="s">
        <v>218</v>
      </c>
      <c r="F994" s="43" t="s">
        <v>219</v>
      </c>
      <c r="G994" s="44" t="s">
        <v>2450</v>
      </c>
      <c r="H994" s="44" t="s">
        <v>220</v>
      </c>
      <c r="I994" s="45">
        <v>32000</v>
      </c>
      <c r="K994" s="40" t="s">
        <v>1889</v>
      </c>
      <c r="L994" s="41" t="s">
        <v>1248</v>
      </c>
      <c r="M994" s="35" t="str">
        <f t="shared" si="80"/>
        <v xml:space="preserve"> </v>
      </c>
      <c r="N994" s="46" t="str">
        <f t="shared" si="81"/>
        <v>8</v>
      </c>
      <c r="O994" s="46" t="str">
        <f t="shared" si="82"/>
        <v>Fringes</v>
      </c>
      <c r="P994" s="37" t="str">
        <f t="shared" si="83"/>
        <v xml:space="preserve"> </v>
      </c>
      <c r="Q994" s="37" t="str">
        <f t="shared" si="84"/>
        <v>SL</v>
      </c>
      <c r="R994" s="45">
        <v>13770</v>
      </c>
    </row>
    <row r="995" spans="2:18" x14ac:dyDescent="0.3">
      <c r="B995" s="40" t="s">
        <v>1355</v>
      </c>
      <c r="C995" s="41" t="s">
        <v>1248</v>
      </c>
      <c r="D995" s="42" t="s">
        <v>2450</v>
      </c>
      <c r="E995" s="36" t="s">
        <v>1245</v>
      </c>
      <c r="F995" s="43" t="s">
        <v>1246</v>
      </c>
      <c r="G995" s="44" t="s">
        <v>2450</v>
      </c>
      <c r="H995" s="44" t="s">
        <v>220</v>
      </c>
      <c r="I995" s="45">
        <v>5790</v>
      </c>
      <c r="K995" s="40" t="s">
        <v>2125</v>
      </c>
      <c r="L995" s="41" t="s">
        <v>1248</v>
      </c>
      <c r="M995" s="35" t="str">
        <f t="shared" si="80"/>
        <v>NO MATCH</v>
      </c>
      <c r="N995" s="46" t="str">
        <f t="shared" si="81"/>
        <v>NO MATCH</v>
      </c>
      <c r="O995" s="46" t="str">
        <f t="shared" si="82"/>
        <v>NO MATCH</v>
      </c>
      <c r="P995" s="37" t="str">
        <f t="shared" si="83"/>
        <v>NO MATCH</v>
      </c>
      <c r="Q995" s="37" t="str">
        <f t="shared" si="84"/>
        <v>NO MATCH</v>
      </c>
      <c r="R995" s="45">
        <v>114740</v>
      </c>
    </row>
    <row r="996" spans="2:18" x14ac:dyDescent="0.3">
      <c r="B996" s="40" t="s">
        <v>1912</v>
      </c>
      <c r="C996" s="41" t="s">
        <v>1248</v>
      </c>
      <c r="D996" s="42" t="s">
        <v>2450</v>
      </c>
      <c r="E996" s="36" t="s">
        <v>1245</v>
      </c>
      <c r="F996" s="43" t="s">
        <v>1246</v>
      </c>
      <c r="G996" s="44" t="s">
        <v>2450</v>
      </c>
      <c r="H996" s="44" t="s">
        <v>220</v>
      </c>
      <c r="I996" s="45">
        <v>4480</v>
      </c>
      <c r="K996" s="40" t="s">
        <v>1890</v>
      </c>
      <c r="L996" s="41" t="s">
        <v>1257</v>
      </c>
      <c r="M996" s="35" t="str">
        <f t="shared" si="80"/>
        <v xml:space="preserve"> </v>
      </c>
      <c r="N996" s="46" t="str">
        <f t="shared" si="81"/>
        <v>8</v>
      </c>
      <c r="O996" s="46" t="str">
        <f t="shared" si="82"/>
        <v>Fringes</v>
      </c>
      <c r="P996" s="37" t="str">
        <f t="shared" si="83"/>
        <v xml:space="preserve"> </v>
      </c>
      <c r="Q996" s="37" t="str">
        <f t="shared" si="84"/>
        <v>SL</v>
      </c>
      <c r="R996" s="45">
        <v>10470</v>
      </c>
    </row>
    <row r="997" spans="2:18" x14ac:dyDescent="0.3">
      <c r="B997" s="40" t="s">
        <v>1356</v>
      </c>
      <c r="C997" s="41" t="s">
        <v>1257</v>
      </c>
      <c r="D997" s="42" t="s">
        <v>2450</v>
      </c>
      <c r="E997" s="36" t="s">
        <v>1245</v>
      </c>
      <c r="F997" s="43" t="s">
        <v>1246</v>
      </c>
      <c r="G997" s="44" t="s">
        <v>2450</v>
      </c>
      <c r="H997" s="44" t="s">
        <v>220</v>
      </c>
      <c r="I997" s="45">
        <v>5190</v>
      </c>
      <c r="K997" s="40" t="s">
        <v>2126</v>
      </c>
      <c r="L997" s="41" t="s">
        <v>1257</v>
      </c>
      <c r="M997" s="35" t="str">
        <f t="shared" si="80"/>
        <v>NO MATCH</v>
      </c>
      <c r="N997" s="46" t="str">
        <f t="shared" si="81"/>
        <v>NO MATCH</v>
      </c>
      <c r="O997" s="46" t="str">
        <f t="shared" si="82"/>
        <v>NO MATCH</v>
      </c>
      <c r="P997" s="37" t="str">
        <f t="shared" si="83"/>
        <v>NO MATCH</v>
      </c>
      <c r="Q997" s="37" t="str">
        <f t="shared" si="84"/>
        <v>NO MATCH</v>
      </c>
      <c r="R997" s="45">
        <v>87260</v>
      </c>
    </row>
    <row r="998" spans="2:18" x14ac:dyDescent="0.3">
      <c r="B998" s="40" t="s">
        <v>1913</v>
      </c>
      <c r="C998" s="41" t="s">
        <v>1257</v>
      </c>
      <c r="D998" s="42" t="s">
        <v>2450</v>
      </c>
      <c r="E998" s="36" t="s">
        <v>1245</v>
      </c>
      <c r="F998" s="43" t="s">
        <v>1246</v>
      </c>
      <c r="G998" s="44" t="s">
        <v>2450</v>
      </c>
      <c r="H998" s="44" t="s">
        <v>220</v>
      </c>
      <c r="I998" s="45">
        <v>3370</v>
      </c>
      <c r="K998" s="40" t="s">
        <v>1891</v>
      </c>
      <c r="L998" s="41" t="s">
        <v>1259</v>
      </c>
      <c r="M998" s="35" t="str">
        <f t="shared" si="80"/>
        <v xml:space="preserve"> </v>
      </c>
      <c r="N998" s="46" t="str">
        <f t="shared" si="81"/>
        <v>8</v>
      </c>
      <c r="O998" s="46" t="str">
        <f t="shared" si="82"/>
        <v>Fringes</v>
      </c>
      <c r="P998" s="37" t="str">
        <f t="shared" si="83"/>
        <v xml:space="preserve"> </v>
      </c>
      <c r="Q998" s="37" t="str">
        <f t="shared" si="84"/>
        <v>SL</v>
      </c>
      <c r="R998" s="45">
        <v>1110</v>
      </c>
    </row>
    <row r="999" spans="2:18" x14ac:dyDescent="0.3">
      <c r="B999" s="40" t="s">
        <v>1357</v>
      </c>
      <c r="C999" s="41" t="s">
        <v>1259</v>
      </c>
      <c r="D999" s="42" t="s">
        <v>2450</v>
      </c>
      <c r="E999" s="36" t="s">
        <v>1245</v>
      </c>
      <c r="F999" s="43" t="s">
        <v>1246</v>
      </c>
      <c r="G999" s="44" t="s">
        <v>2450</v>
      </c>
      <c r="H999" s="44" t="s">
        <v>220</v>
      </c>
      <c r="I999" s="45">
        <v>530</v>
      </c>
      <c r="K999" s="40" t="s">
        <v>2127</v>
      </c>
      <c r="L999" s="41" t="s">
        <v>1259</v>
      </c>
      <c r="M999" s="35" t="str">
        <f t="shared" si="80"/>
        <v>NO MATCH</v>
      </c>
      <c r="N999" s="46" t="str">
        <f t="shared" si="81"/>
        <v>NO MATCH</v>
      </c>
      <c r="O999" s="46" t="str">
        <f t="shared" si="82"/>
        <v>NO MATCH</v>
      </c>
      <c r="P999" s="37" t="str">
        <f t="shared" si="83"/>
        <v>NO MATCH</v>
      </c>
      <c r="Q999" s="37" t="str">
        <f t="shared" si="84"/>
        <v>NO MATCH</v>
      </c>
      <c r="R999" s="45">
        <v>9250</v>
      </c>
    </row>
    <row r="1000" spans="2:18" x14ac:dyDescent="0.3">
      <c r="B1000" s="40" t="s">
        <v>1914</v>
      </c>
      <c r="C1000" s="41" t="s">
        <v>1259</v>
      </c>
      <c r="D1000" s="42" t="s">
        <v>2450</v>
      </c>
      <c r="E1000" s="36" t="s">
        <v>1245</v>
      </c>
      <c r="F1000" s="43" t="s">
        <v>1246</v>
      </c>
      <c r="G1000" s="44" t="s">
        <v>2450</v>
      </c>
      <c r="H1000" s="44" t="s">
        <v>220</v>
      </c>
      <c r="I1000" s="45">
        <v>360</v>
      </c>
      <c r="K1000" s="40" t="s">
        <v>1892</v>
      </c>
      <c r="L1000" s="41" t="s">
        <v>1265</v>
      </c>
      <c r="M1000" s="35" t="str">
        <f t="shared" si="80"/>
        <v xml:space="preserve"> </v>
      </c>
      <c r="N1000" s="46" t="str">
        <f t="shared" si="81"/>
        <v>8</v>
      </c>
      <c r="O1000" s="46" t="str">
        <f t="shared" si="82"/>
        <v>Fringes</v>
      </c>
      <c r="P1000" s="37" t="str">
        <f t="shared" si="83"/>
        <v xml:space="preserve"> </v>
      </c>
      <c r="Q1000" s="37" t="str">
        <f t="shared" si="84"/>
        <v>SL</v>
      </c>
      <c r="R1000" s="45">
        <v>25410</v>
      </c>
    </row>
    <row r="1001" spans="2:18" x14ac:dyDescent="0.3">
      <c r="B1001" s="40" t="s">
        <v>1915</v>
      </c>
      <c r="C1001" s="41" t="s">
        <v>239</v>
      </c>
      <c r="D1001" s="42" t="s">
        <v>2450</v>
      </c>
      <c r="E1001" s="36" t="s">
        <v>232</v>
      </c>
      <c r="F1001" s="43" t="s">
        <v>233</v>
      </c>
      <c r="G1001" s="44" t="s">
        <v>2450</v>
      </c>
      <c r="H1001" s="44" t="s">
        <v>220</v>
      </c>
      <c r="I1001" s="45">
        <v>40120</v>
      </c>
      <c r="K1001" s="40" t="s">
        <v>2128</v>
      </c>
      <c r="L1001" s="41" t="s">
        <v>1265</v>
      </c>
      <c r="M1001" s="35" t="str">
        <f t="shared" si="80"/>
        <v>NO MATCH</v>
      </c>
      <c r="N1001" s="46" t="str">
        <f t="shared" si="81"/>
        <v>NO MATCH</v>
      </c>
      <c r="O1001" s="46" t="str">
        <f t="shared" si="82"/>
        <v>NO MATCH</v>
      </c>
      <c r="P1001" s="37" t="str">
        <f t="shared" si="83"/>
        <v>NO MATCH</v>
      </c>
      <c r="Q1001" s="37" t="str">
        <f t="shared" si="84"/>
        <v>NO MATCH</v>
      </c>
      <c r="R1001" s="45">
        <v>211710</v>
      </c>
    </row>
    <row r="1002" spans="2:18" x14ac:dyDescent="0.3">
      <c r="B1002" s="40" t="s">
        <v>1916</v>
      </c>
      <c r="C1002" s="41" t="s">
        <v>1244</v>
      </c>
      <c r="D1002" s="42" t="s">
        <v>2450</v>
      </c>
      <c r="E1002" s="36" t="s">
        <v>1245</v>
      </c>
      <c r="F1002" s="43" t="s">
        <v>1246</v>
      </c>
      <c r="G1002" s="44" t="s">
        <v>2450</v>
      </c>
      <c r="H1002" s="44" t="s">
        <v>220</v>
      </c>
      <c r="I1002" s="45">
        <v>6500</v>
      </c>
      <c r="K1002" s="40" t="s">
        <v>1893</v>
      </c>
      <c r="L1002" s="41" t="s">
        <v>1271</v>
      </c>
      <c r="M1002" s="35" t="str">
        <f t="shared" si="80"/>
        <v xml:space="preserve"> </v>
      </c>
      <c r="N1002" s="46" t="str">
        <f t="shared" si="81"/>
        <v>8</v>
      </c>
      <c r="O1002" s="46" t="str">
        <f t="shared" si="82"/>
        <v>Fringes</v>
      </c>
      <c r="P1002" s="37" t="str">
        <f t="shared" si="83"/>
        <v xml:space="preserve"> </v>
      </c>
      <c r="Q1002" s="37" t="str">
        <f t="shared" si="84"/>
        <v>SL</v>
      </c>
      <c r="R1002" s="45">
        <v>2720</v>
      </c>
    </row>
    <row r="1003" spans="2:18" x14ac:dyDescent="0.3">
      <c r="B1003" s="40" t="s">
        <v>1917</v>
      </c>
      <c r="C1003" s="41" t="s">
        <v>1257</v>
      </c>
      <c r="D1003" s="42" t="s">
        <v>2450</v>
      </c>
      <c r="E1003" s="36" t="s">
        <v>1245</v>
      </c>
      <c r="F1003" s="43" t="s">
        <v>1246</v>
      </c>
      <c r="G1003" s="44" t="s">
        <v>2450</v>
      </c>
      <c r="H1003" s="44" t="s">
        <v>220</v>
      </c>
      <c r="I1003" s="45">
        <v>3090</v>
      </c>
      <c r="K1003" s="40" t="s">
        <v>2129</v>
      </c>
      <c r="L1003" s="41" t="s">
        <v>1271</v>
      </c>
      <c r="M1003" s="35" t="str">
        <f t="shared" si="80"/>
        <v>NO MATCH</v>
      </c>
      <c r="N1003" s="46" t="str">
        <f t="shared" si="81"/>
        <v>NO MATCH</v>
      </c>
      <c r="O1003" s="46" t="str">
        <f t="shared" si="82"/>
        <v>NO MATCH</v>
      </c>
      <c r="P1003" s="37" t="str">
        <f t="shared" si="83"/>
        <v>NO MATCH</v>
      </c>
      <c r="Q1003" s="37" t="str">
        <f t="shared" si="84"/>
        <v>NO MATCH</v>
      </c>
      <c r="R1003" s="45">
        <v>22630</v>
      </c>
    </row>
    <row r="1004" spans="2:18" x14ac:dyDescent="0.3">
      <c r="B1004" s="40" t="s">
        <v>1918</v>
      </c>
      <c r="C1004" s="41" t="s">
        <v>1259</v>
      </c>
      <c r="D1004" s="42" t="s">
        <v>2450</v>
      </c>
      <c r="E1004" s="36" t="s">
        <v>1245</v>
      </c>
      <c r="F1004" s="43" t="s">
        <v>1246</v>
      </c>
      <c r="G1004" s="44" t="s">
        <v>2450</v>
      </c>
      <c r="H1004" s="44" t="s">
        <v>220</v>
      </c>
      <c r="I1004" s="45">
        <v>320</v>
      </c>
      <c r="K1004" s="40" t="s">
        <v>1894</v>
      </c>
      <c r="L1004" s="41" t="s">
        <v>195</v>
      </c>
      <c r="M1004" s="35" t="str">
        <f t="shared" si="80"/>
        <v xml:space="preserve"> </v>
      </c>
      <c r="N1004" s="46" t="str">
        <f t="shared" si="81"/>
        <v>4</v>
      </c>
      <c r="O1004" s="46" t="str">
        <f t="shared" si="82"/>
        <v>1</v>
      </c>
      <c r="P1004" s="37" t="str">
        <f t="shared" si="83"/>
        <v xml:space="preserve"> </v>
      </c>
      <c r="Q1004" s="37" t="str">
        <f t="shared" si="84"/>
        <v>SL</v>
      </c>
      <c r="R1004" s="45">
        <v>150</v>
      </c>
    </row>
    <row r="1005" spans="2:18" x14ac:dyDescent="0.3">
      <c r="B1005" s="40" t="s">
        <v>1919</v>
      </c>
      <c r="C1005" s="41" t="s">
        <v>1321</v>
      </c>
      <c r="D1005" s="42" t="s">
        <v>2450</v>
      </c>
      <c r="E1005" s="36" t="s">
        <v>218</v>
      </c>
      <c r="F1005" s="43" t="s">
        <v>219</v>
      </c>
      <c r="G1005" s="44" t="s">
        <v>2450</v>
      </c>
      <c r="H1005" s="44" t="s">
        <v>1317</v>
      </c>
      <c r="I1005" s="45">
        <v>1830</v>
      </c>
      <c r="K1005" s="40" t="s">
        <v>2130</v>
      </c>
      <c r="L1005" s="41" t="s">
        <v>195</v>
      </c>
      <c r="M1005" s="35" t="str">
        <f t="shared" si="80"/>
        <v>NO MATCH</v>
      </c>
      <c r="N1005" s="46" t="str">
        <f t="shared" si="81"/>
        <v>NO MATCH</v>
      </c>
      <c r="O1005" s="46" t="str">
        <f t="shared" si="82"/>
        <v>NO MATCH</v>
      </c>
      <c r="P1005" s="37" t="str">
        <f t="shared" si="83"/>
        <v>NO MATCH</v>
      </c>
      <c r="Q1005" s="37" t="str">
        <f t="shared" si="84"/>
        <v>NO MATCH</v>
      </c>
      <c r="R1005" s="45">
        <v>1280</v>
      </c>
    </row>
    <row r="1006" spans="2:18" x14ac:dyDescent="0.3">
      <c r="B1006" s="40" t="s">
        <v>1360</v>
      </c>
      <c r="C1006" s="41" t="s">
        <v>1298</v>
      </c>
      <c r="D1006" s="42" t="s">
        <v>2450</v>
      </c>
      <c r="E1006" s="36" t="s">
        <v>218</v>
      </c>
      <c r="F1006" s="43" t="s">
        <v>219</v>
      </c>
      <c r="G1006" s="44" t="s">
        <v>2450</v>
      </c>
      <c r="H1006" s="44" t="s">
        <v>1359</v>
      </c>
      <c r="I1006" s="45">
        <v>8980</v>
      </c>
      <c r="K1006" s="40" t="s">
        <v>1895</v>
      </c>
      <c r="L1006" s="41" t="s">
        <v>271</v>
      </c>
      <c r="M1006" s="35" t="str">
        <f t="shared" si="80"/>
        <v xml:space="preserve"> </v>
      </c>
      <c r="N1006" s="46" t="str">
        <f t="shared" si="81"/>
        <v>1</v>
      </c>
      <c r="O1006" s="46" t="str">
        <f t="shared" si="82"/>
        <v>E2</v>
      </c>
      <c r="P1006" s="37" t="str">
        <f t="shared" si="83"/>
        <v xml:space="preserve"> </v>
      </c>
      <c r="Q1006" s="37" t="str">
        <f t="shared" si="84"/>
        <v>SL</v>
      </c>
      <c r="R1006" s="45">
        <v>51350</v>
      </c>
    </row>
    <row r="1007" spans="2:18" x14ac:dyDescent="0.3">
      <c r="B1007" s="40" t="s">
        <v>1920</v>
      </c>
      <c r="C1007" s="41" t="s">
        <v>1298</v>
      </c>
      <c r="D1007" s="42" t="s">
        <v>2450</v>
      </c>
      <c r="E1007" s="36" t="s">
        <v>218</v>
      </c>
      <c r="F1007" s="43" t="s">
        <v>219</v>
      </c>
      <c r="G1007" s="44" t="s">
        <v>2450</v>
      </c>
      <c r="H1007" s="44" t="s">
        <v>1359</v>
      </c>
      <c r="I1007" s="45">
        <v>49800</v>
      </c>
      <c r="K1007" s="40" t="s">
        <v>2131</v>
      </c>
      <c r="L1007" s="41" t="s">
        <v>271</v>
      </c>
      <c r="M1007" s="35" t="str">
        <f t="shared" si="80"/>
        <v>NO MATCH</v>
      </c>
      <c r="N1007" s="46" t="str">
        <f t="shared" si="81"/>
        <v>NO MATCH</v>
      </c>
      <c r="O1007" s="46" t="str">
        <f t="shared" si="82"/>
        <v>NO MATCH</v>
      </c>
      <c r="P1007" s="37" t="str">
        <f t="shared" si="83"/>
        <v>NO MATCH</v>
      </c>
      <c r="Q1007" s="37" t="str">
        <f t="shared" si="84"/>
        <v>NO MATCH</v>
      </c>
      <c r="R1007" s="45">
        <v>427920</v>
      </c>
    </row>
    <row r="1008" spans="2:18" x14ac:dyDescent="0.3">
      <c r="B1008" s="40" t="s">
        <v>1361</v>
      </c>
      <c r="C1008" s="41" t="s">
        <v>667</v>
      </c>
      <c r="D1008" s="42" t="s">
        <v>2450</v>
      </c>
      <c r="E1008" s="36" t="s">
        <v>232</v>
      </c>
      <c r="F1008" s="43" t="s">
        <v>537</v>
      </c>
      <c r="G1008" s="44" t="s">
        <v>2450</v>
      </c>
      <c r="H1008" s="44" t="s">
        <v>1359</v>
      </c>
      <c r="I1008" s="45">
        <v>16960</v>
      </c>
      <c r="K1008" s="40" t="s">
        <v>1896</v>
      </c>
      <c r="L1008" s="41" t="s">
        <v>723</v>
      </c>
      <c r="M1008" s="35" t="str">
        <f t="shared" si="80"/>
        <v xml:space="preserve"> </v>
      </c>
      <c r="N1008" s="46" t="str">
        <f t="shared" si="81"/>
        <v>1</v>
      </c>
      <c r="O1008" s="46" t="str">
        <f t="shared" si="82"/>
        <v>E2</v>
      </c>
      <c r="P1008" s="37" t="str">
        <f t="shared" si="83"/>
        <v xml:space="preserve"> </v>
      </c>
      <c r="Q1008" s="37" t="str">
        <f t="shared" si="84"/>
        <v>SL</v>
      </c>
      <c r="R1008" s="45">
        <v>10670</v>
      </c>
    </row>
    <row r="1009" spans="2:18" x14ac:dyDescent="0.3">
      <c r="B1009" s="40" t="s">
        <v>1921</v>
      </c>
      <c r="C1009" s="41" t="s">
        <v>667</v>
      </c>
      <c r="D1009" s="42" t="s">
        <v>2450</v>
      </c>
      <c r="E1009" s="36" t="s">
        <v>232</v>
      </c>
      <c r="F1009" s="43" t="s">
        <v>537</v>
      </c>
      <c r="G1009" s="44" t="s">
        <v>2450</v>
      </c>
      <c r="H1009" s="44" t="s">
        <v>1359</v>
      </c>
      <c r="I1009" s="45">
        <v>8580</v>
      </c>
      <c r="K1009" s="40" t="s">
        <v>2132</v>
      </c>
      <c r="L1009" s="41" t="s">
        <v>723</v>
      </c>
      <c r="M1009" s="35" t="str">
        <f t="shared" si="80"/>
        <v>NO MATCH</v>
      </c>
      <c r="N1009" s="46" t="str">
        <f t="shared" si="81"/>
        <v>NO MATCH</v>
      </c>
      <c r="O1009" s="46" t="str">
        <f t="shared" si="82"/>
        <v>NO MATCH</v>
      </c>
      <c r="P1009" s="37" t="str">
        <f t="shared" si="83"/>
        <v>NO MATCH</v>
      </c>
      <c r="Q1009" s="37" t="str">
        <f t="shared" si="84"/>
        <v>NO MATCH</v>
      </c>
      <c r="R1009" s="45">
        <v>88890</v>
      </c>
    </row>
    <row r="1010" spans="2:18" x14ac:dyDescent="0.3">
      <c r="B1010" s="40" t="s">
        <v>1362</v>
      </c>
      <c r="C1010" s="41" t="s">
        <v>1475</v>
      </c>
      <c r="D1010" s="42">
        <v>1</v>
      </c>
      <c r="E1010" s="36" t="s">
        <v>232</v>
      </c>
      <c r="F1010" s="43" t="s">
        <v>1033</v>
      </c>
      <c r="G1010" s="44" t="s">
        <v>2450</v>
      </c>
      <c r="H1010" s="44" t="s">
        <v>1359</v>
      </c>
      <c r="I1010" s="45">
        <v>17140</v>
      </c>
      <c r="K1010" s="40" t="s">
        <v>1897</v>
      </c>
      <c r="L1010" s="41" t="s">
        <v>1248</v>
      </c>
      <c r="M1010" s="35" t="str">
        <f t="shared" si="80"/>
        <v xml:space="preserve"> </v>
      </c>
      <c r="N1010" s="46" t="str">
        <f t="shared" si="81"/>
        <v>8</v>
      </c>
      <c r="O1010" s="46" t="str">
        <f t="shared" si="82"/>
        <v>Fringes</v>
      </c>
      <c r="P1010" s="37" t="str">
        <f t="shared" si="83"/>
        <v xml:space="preserve"> </v>
      </c>
      <c r="Q1010" s="37" t="str">
        <f t="shared" si="84"/>
        <v>SL</v>
      </c>
      <c r="R1010" s="45">
        <v>6080</v>
      </c>
    </row>
    <row r="1011" spans="2:18" x14ac:dyDescent="0.3">
      <c r="B1011" s="40" t="s">
        <v>1922</v>
      </c>
      <c r="C1011" s="41" t="s">
        <v>1475</v>
      </c>
      <c r="D1011" s="42">
        <v>1</v>
      </c>
      <c r="E1011" s="36" t="s">
        <v>232</v>
      </c>
      <c r="F1011" s="43" t="s">
        <v>1033</v>
      </c>
      <c r="G1011" s="44" t="s">
        <v>2450</v>
      </c>
      <c r="H1011" s="44" t="s">
        <v>1359</v>
      </c>
      <c r="I1011" s="45">
        <v>12090</v>
      </c>
      <c r="K1011" s="40" t="s">
        <v>2133</v>
      </c>
      <c r="L1011" s="41" t="s">
        <v>1248</v>
      </c>
      <c r="M1011" s="35" t="str">
        <f t="shared" si="80"/>
        <v>NO MATCH</v>
      </c>
      <c r="N1011" s="46" t="str">
        <f t="shared" si="81"/>
        <v>NO MATCH</v>
      </c>
      <c r="O1011" s="46" t="str">
        <f t="shared" si="82"/>
        <v>NO MATCH</v>
      </c>
      <c r="P1011" s="37" t="str">
        <f t="shared" si="83"/>
        <v>NO MATCH</v>
      </c>
      <c r="Q1011" s="37" t="str">
        <f t="shared" si="84"/>
        <v>NO MATCH</v>
      </c>
      <c r="R1011" s="45">
        <v>50640</v>
      </c>
    </row>
    <row r="1012" spans="2:18" x14ac:dyDescent="0.3">
      <c r="B1012" s="40" t="s">
        <v>1363</v>
      </c>
      <c r="C1012" s="41" t="s">
        <v>1497</v>
      </c>
      <c r="D1012" s="42">
        <v>2</v>
      </c>
      <c r="E1012" s="36" t="s">
        <v>232</v>
      </c>
      <c r="F1012" s="43" t="s">
        <v>1033</v>
      </c>
      <c r="G1012" s="44" t="s">
        <v>2450</v>
      </c>
      <c r="H1012" s="44" t="s">
        <v>1359</v>
      </c>
      <c r="I1012" s="45">
        <v>1540</v>
      </c>
      <c r="K1012" s="40" t="s">
        <v>1898</v>
      </c>
      <c r="L1012" s="41" t="s">
        <v>1257</v>
      </c>
      <c r="M1012" s="35" t="str">
        <f t="shared" si="80"/>
        <v xml:space="preserve"> </v>
      </c>
      <c r="N1012" s="46" t="str">
        <f t="shared" si="81"/>
        <v>8</v>
      </c>
      <c r="O1012" s="46" t="str">
        <f t="shared" si="82"/>
        <v>Fringes</v>
      </c>
      <c r="P1012" s="37" t="str">
        <f t="shared" si="83"/>
        <v xml:space="preserve"> </v>
      </c>
      <c r="Q1012" s="37" t="str">
        <f t="shared" si="84"/>
        <v>SL</v>
      </c>
      <c r="R1012" s="45">
        <v>4630</v>
      </c>
    </row>
    <row r="1013" spans="2:18" x14ac:dyDescent="0.3">
      <c r="B1013" s="40" t="s">
        <v>1923</v>
      </c>
      <c r="C1013" s="41" t="s">
        <v>1497</v>
      </c>
      <c r="D1013" s="42">
        <v>2</v>
      </c>
      <c r="E1013" s="36" t="s">
        <v>232</v>
      </c>
      <c r="F1013" s="43" t="s">
        <v>1033</v>
      </c>
      <c r="G1013" s="44" t="s">
        <v>2450</v>
      </c>
      <c r="H1013" s="44" t="s">
        <v>1359</v>
      </c>
      <c r="I1013" s="45">
        <v>29920</v>
      </c>
      <c r="K1013" s="40" t="s">
        <v>2134</v>
      </c>
      <c r="L1013" s="41" t="s">
        <v>1257</v>
      </c>
      <c r="M1013" s="35" t="str">
        <f t="shared" si="80"/>
        <v>NO MATCH</v>
      </c>
      <c r="N1013" s="46" t="str">
        <f t="shared" si="81"/>
        <v>NO MATCH</v>
      </c>
      <c r="O1013" s="46" t="str">
        <f t="shared" si="82"/>
        <v>NO MATCH</v>
      </c>
      <c r="P1013" s="37" t="str">
        <f t="shared" si="83"/>
        <v>NO MATCH</v>
      </c>
      <c r="Q1013" s="37" t="str">
        <f t="shared" si="84"/>
        <v>NO MATCH</v>
      </c>
      <c r="R1013" s="45">
        <v>38610</v>
      </c>
    </row>
    <row r="1014" spans="2:18" x14ac:dyDescent="0.3">
      <c r="B1014" s="40" t="s">
        <v>1364</v>
      </c>
      <c r="C1014" s="41" t="s">
        <v>1519</v>
      </c>
      <c r="D1014" s="42">
        <v>3</v>
      </c>
      <c r="E1014" s="36" t="s">
        <v>232</v>
      </c>
      <c r="F1014" s="43" t="s">
        <v>1033</v>
      </c>
      <c r="G1014" s="44" t="s">
        <v>2450</v>
      </c>
      <c r="H1014" s="44" t="s">
        <v>1359</v>
      </c>
      <c r="I1014" s="45">
        <v>1950</v>
      </c>
      <c r="K1014" s="40" t="s">
        <v>1899</v>
      </c>
      <c r="L1014" s="41" t="s">
        <v>1259</v>
      </c>
      <c r="M1014" s="35" t="str">
        <f t="shared" si="80"/>
        <v xml:space="preserve"> </v>
      </c>
      <c r="N1014" s="46" t="str">
        <f t="shared" si="81"/>
        <v>8</v>
      </c>
      <c r="O1014" s="46" t="str">
        <f t="shared" si="82"/>
        <v>Fringes</v>
      </c>
      <c r="P1014" s="37" t="str">
        <f t="shared" si="83"/>
        <v xml:space="preserve"> </v>
      </c>
      <c r="Q1014" s="37" t="str">
        <f t="shared" si="84"/>
        <v>SL</v>
      </c>
      <c r="R1014" s="45">
        <v>490</v>
      </c>
    </row>
    <row r="1015" spans="2:18" x14ac:dyDescent="0.3">
      <c r="B1015" s="40" t="s">
        <v>1924</v>
      </c>
      <c r="C1015" s="41" t="s">
        <v>1519</v>
      </c>
      <c r="D1015" s="42">
        <v>3</v>
      </c>
      <c r="E1015" s="36" t="s">
        <v>232</v>
      </c>
      <c r="F1015" s="43" t="s">
        <v>1033</v>
      </c>
      <c r="G1015" s="44" t="s">
        <v>2450</v>
      </c>
      <c r="H1015" s="44" t="s">
        <v>1359</v>
      </c>
      <c r="I1015" s="45">
        <v>6610</v>
      </c>
      <c r="K1015" s="40" t="s">
        <v>2135</v>
      </c>
      <c r="L1015" s="41" t="s">
        <v>1259</v>
      </c>
      <c r="M1015" s="35" t="str">
        <f t="shared" si="80"/>
        <v>NO MATCH</v>
      </c>
      <c r="N1015" s="46" t="str">
        <f t="shared" si="81"/>
        <v>NO MATCH</v>
      </c>
      <c r="O1015" s="46" t="str">
        <f t="shared" si="82"/>
        <v>NO MATCH</v>
      </c>
      <c r="P1015" s="37" t="str">
        <f t="shared" si="83"/>
        <v>NO MATCH</v>
      </c>
      <c r="Q1015" s="37" t="str">
        <f t="shared" si="84"/>
        <v>NO MATCH</v>
      </c>
      <c r="R1015" s="45">
        <v>4080</v>
      </c>
    </row>
    <row r="1016" spans="2:18" x14ac:dyDescent="0.3">
      <c r="B1016" s="40" t="s">
        <v>1365</v>
      </c>
      <c r="C1016" s="41" t="s">
        <v>1543</v>
      </c>
      <c r="D1016" s="42">
        <v>4</v>
      </c>
      <c r="E1016" s="36" t="s">
        <v>232</v>
      </c>
      <c r="F1016" s="43" t="s">
        <v>1033</v>
      </c>
      <c r="G1016" s="44" t="s">
        <v>2450</v>
      </c>
      <c r="H1016" s="44" t="s">
        <v>1359</v>
      </c>
      <c r="I1016" s="45">
        <v>350</v>
      </c>
      <c r="K1016" s="40" t="s">
        <v>1900</v>
      </c>
      <c r="L1016" s="41" t="s">
        <v>1265</v>
      </c>
      <c r="M1016" s="35" t="str">
        <f t="shared" si="80"/>
        <v xml:space="preserve"> </v>
      </c>
      <c r="N1016" s="46" t="str">
        <f t="shared" si="81"/>
        <v>8</v>
      </c>
      <c r="O1016" s="46" t="str">
        <f t="shared" si="82"/>
        <v>Fringes</v>
      </c>
      <c r="P1016" s="37" t="str">
        <f t="shared" si="83"/>
        <v xml:space="preserve"> </v>
      </c>
      <c r="Q1016" s="37" t="str">
        <f t="shared" si="84"/>
        <v>SL</v>
      </c>
      <c r="R1016" s="45">
        <v>11890</v>
      </c>
    </row>
    <row r="1017" spans="2:18" x14ac:dyDescent="0.3">
      <c r="B1017" s="40" t="s">
        <v>1925</v>
      </c>
      <c r="C1017" s="41" t="s">
        <v>1543</v>
      </c>
      <c r="D1017" s="42">
        <v>4</v>
      </c>
      <c r="E1017" s="36" t="s">
        <v>232</v>
      </c>
      <c r="F1017" s="43" t="s">
        <v>1033</v>
      </c>
      <c r="G1017" s="44" t="s">
        <v>2450</v>
      </c>
      <c r="H1017" s="44" t="s">
        <v>1359</v>
      </c>
      <c r="I1017" s="45">
        <v>9640</v>
      </c>
      <c r="K1017" s="40" t="s">
        <v>2136</v>
      </c>
      <c r="L1017" s="41" t="s">
        <v>1265</v>
      </c>
      <c r="M1017" s="35" t="str">
        <f t="shared" si="80"/>
        <v>NO MATCH</v>
      </c>
      <c r="N1017" s="46" t="str">
        <f t="shared" si="81"/>
        <v>NO MATCH</v>
      </c>
      <c r="O1017" s="46" t="str">
        <f t="shared" si="82"/>
        <v>NO MATCH</v>
      </c>
      <c r="P1017" s="37" t="str">
        <f t="shared" si="83"/>
        <v>NO MATCH</v>
      </c>
      <c r="Q1017" s="37" t="str">
        <f t="shared" si="84"/>
        <v>NO MATCH</v>
      </c>
      <c r="R1017" s="45">
        <v>99070</v>
      </c>
    </row>
    <row r="1018" spans="2:18" x14ac:dyDescent="0.3">
      <c r="B1018" s="40" t="s">
        <v>1366</v>
      </c>
      <c r="C1018" s="41" t="s">
        <v>1564</v>
      </c>
      <c r="D1018" s="42">
        <v>5</v>
      </c>
      <c r="E1018" s="36" t="s">
        <v>232</v>
      </c>
      <c r="F1018" s="43" t="s">
        <v>1033</v>
      </c>
      <c r="G1018" s="44" t="s">
        <v>2450</v>
      </c>
      <c r="H1018" s="44" t="s">
        <v>1359</v>
      </c>
      <c r="I1018" s="45">
        <v>790</v>
      </c>
      <c r="K1018" s="40" t="s">
        <v>1901</v>
      </c>
      <c r="L1018" s="41" t="s">
        <v>1271</v>
      </c>
      <c r="M1018" s="35" t="str">
        <f t="shared" si="80"/>
        <v xml:space="preserve"> </v>
      </c>
      <c r="N1018" s="46" t="str">
        <f t="shared" si="81"/>
        <v>8</v>
      </c>
      <c r="O1018" s="46" t="str">
        <f t="shared" si="82"/>
        <v>Fringes</v>
      </c>
      <c r="P1018" s="37" t="str">
        <f t="shared" si="83"/>
        <v xml:space="preserve"> </v>
      </c>
      <c r="Q1018" s="37" t="str">
        <f t="shared" si="84"/>
        <v>SL</v>
      </c>
      <c r="R1018" s="45">
        <v>1100</v>
      </c>
    </row>
    <row r="1019" spans="2:18" x14ac:dyDescent="0.3">
      <c r="B1019" s="40" t="s">
        <v>1926</v>
      </c>
      <c r="C1019" s="41" t="s">
        <v>1564</v>
      </c>
      <c r="D1019" s="42">
        <v>5</v>
      </c>
      <c r="E1019" s="36" t="s">
        <v>232</v>
      </c>
      <c r="F1019" s="43" t="s">
        <v>1033</v>
      </c>
      <c r="G1019" s="44" t="s">
        <v>2450</v>
      </c>
      <c r="H1019" s="44" t="s">
        <v>1359</v>
      </c>
      <c r="I1019" s="45">
        <v>25390</v>
      </c>
      <c r="K1019" s="40" t="s">
        <v>2137</v>
      </c>
      <c r="L1019" s="41" t="s">
        <v>1271</v>
      </c>
      <c r="M1019" s="35" t="str">
        <f t="shared" si="80"/>
        <v>NO MATCH</v>
      </c>
      <c r="N1019" s="46" t="str">
        <f t="shared" si="81"/>
        <v>NO MATCH</v>
      </c>
      <c r="O1019" s="46" t="str">
        <f t="shared" si="82"/>
        <v>NO MATCH</v>
      </c>
      <c r="P1019" s="37" t="str">
        <f t="shared" si="83"/>
        <v>NO MATCH</v>
      </c>
      <c r="Q1019" s="37" t="str">
        <f t="shared" si="84"/>
        <v>NO MATCH</v>
      </c>
      <c r="R1019" s="45">
        <v>9180</v>
      </c>
    </row>
    <row r="1020" spans="2:18" x14ac:dyDescent="0.3">
      <c r="B1020" s="40" t="s">
        <v>1367</v>
      </c>
      <c r="C1020" s="41" t="s">
        <v>1584</v>
      </c>
      <c r="D1020" s="42">
        <v>6</v>
      </c>
      <c r="E1020" s="36" t="s">
        <v>232</v>
      </c>
      <c r="F1020" s="43" t="s">
        <v>1033</v>
      </c>
      <c r="G1020" s="44" t="s">
        <v>2450</v>
      </c>
      <c r="H1020" s="44" t="s">
        <v>1359</v>
      </c>
      <c r="I1020" s="45">
        <v>570</v>
      </c>
      <c r="K1020" s="40" t="s">
        <v>1902</v>
      </c>
      <c r="L1020" s="41" t="s">
        <v>1343</v>
      </c>
      <c r="M1020" s="35" t="str">
        <f t="shared" si="80"/>
        <v xml:space="preserve"> </v>
      </c>
      <c r="N1020" s="46" t="str">
        <f t="shared" si="81"/>
        <v>4</v>
      </c>
      <c r="O1020" s="46" t="str">
        <f t="shared" si="82"/>
        <v>3</v>
      </c>
      <c r="P1020" s="37" t="str">
        <f t="shared" si="83"/>
        <v xml:space="preserve"> </v>
      </c>
      <c r="Q1020" s="37" t="str">
        <f t="shared" si="84"/>
        <v>SL</v>
      </c>
      <c r="R1020" s="45">
        <v>23520</v>
      </c>
    </row>
    <row r="1021" spans="2:18" x14ac:dyDescent="0.3">
      <c r="B1021" s="40" t="s">
        <v>1927</v>
      </c>
      <c r="C1021" s="41" t="s">
        <v>1584</v>
      </c>
      <c r="D1021" s="42">
        <v>6</v>
      </c>
      <c r="E1021" s="36" t="s">
        <v>232</v>
      </c>
      <c r="F1021" s="43" t="s">
        <v>1033</v>
      </c>
      <c r="G1021" s="44" t="s">
        <v>2450</v>
      </c>
      <c r="H1021" s="44" t="s">
        <v>1359</v>
      </c>
      <c r="I1021" s="45">
        <v>20160</v>
      </c>
      <c r="K1021" s="40" t="s">
        <v>2138</v>
      </c>
      <c r="L1021" s="41" t="s">
        <v>1343</v>
      </c>
      <c r="M1021" s="35" t="str">
        <f t="shared" si="80"/>
        <v>NO MATCH</v>
      </c>
      <c r="N1021" s="46" t="str">
        <f t="shared" si="81"/>
        <v>NO MATCH</v>
      </c>
      <c r="O1021" s="46" t="str">
        <f t="shared" si="82"/>
        <v>NO MATCH</v>
      </c>
      <c r="P1021" s="37" t="str">
        <f t="shared" si="83"/>
        <v>NO MATCH</v>
      </c>
      <c r="Q1021" s="37" t="str">
        <f t="shared" si="84"/>
        <v>NO MATCH</v>
      </c>
      <c r="R1021" s="45">
        <v>196020</v>
      </c>
    </row>
    <row r="1022" spans="2:18" x14ac:dyDescent="0.3">
      <c r="B1022" s="40" t="s">
        <v>1368</v>
      </c>
      <c r="C1022" s="41" t="s">
        <v>1609</v>
      </c>
      <c r="D1022" s="42">
        <v>7</v>
      </c>
      <c r="E1022" s="36" t="s">
        <v>232</v>
      </c>
      <c r="F1022" s="43" t="s">
        <v>1033</v>
      </c>
      <c r="G1022" s="44" t="s">
        <v>2450</v>
      </c>
      <c r="H1022" s="44" t="s">
        <v>1359</v>
      </c>
      <c r="I1022" s="45">
        <v>0</v>
      </c>
      <c r="K1022" s="40" t="s">
        <v>1903</v>
      </c>
      <c r="L1022" s="41" t="s">
        <v>1346</v>
      </c>
      <c r="M1022" s="35" t="str">
        <f t="shared" si="80"/>
        <v xml:space="preserve"> </v>
      </c>
      <c r="N1022" s="46" t="str">
        <f t="shared" si="81"/>
        <v>4</v>
      </c>
      <c r="O1022" s="46" t="str">
        <f t="shared" si="82"/>
        <v>G3</v>
      </c>
      <c r="P1022" s="37" t="str">
        <f t="shared" si="83"/>
        <v xml:space="preserve"> </v>
      </c>
      <c r="Q1022" s="37" t="str">
        <f t="shared" si="84"/>
        <v>SL</v>
      </c>
      <c r="R1022" s="45">
        <v>1670</v>
      </c>
    </row>
    <row r="1023" spans="2:18" x14ac:dyDescent="0.3">
      <c r="B1023" s="40" t="s">
        <v>1928</v>
      </c>
      <c r="C1023" s="41" t="s">
        <v>1609</v>
      </c>
      <c r="D1023" s="42">
        <v>7</v>
      </c>
      <c r="E1023" s="36" t="s">
        <v>232</v>
      </c>
      <c r="F1023" s="43" t="s">
        <v>1033</v>
      </c>
      <c r="G1023" s="44" t="s">
        <v>2450</v>
      </c>
      <c r="H1023" s="44" t="s">
        <v>1359</v>
      </c>
      <c r="I1023" s="45">
        <v>11640</v>
      </c>
      <c r="K1023" s="40" t="s">
        <v>2139</v>
      </c>
      <c r="L1023" s="41" t="s">
        <v>1346</v>
      </c>
      <c r="M1023" s="35" t="str">
        <f t="shared" si="80"/>
        <v>NO MATCH</v>
      </c>
      <c r="N1023" s="46" t="str">
        <f t="shared" si="81"/>
        <v>NO MATCH</v>
      </c>
      <c r="O1023" s="46" t="str">
        <f t="shared" si="82"/>
        <v>NO MATCH</v>
      </c>
      <c r="P1023" s="37" t="str">
        <f t="shared" si="83"/>
        <v>NO MATCH</v>
      </c>
      <c r="Q1023" s="37" t="str">
        <f t="shared" si="84"/>
        <v>NO MATCH</v>
      </c>
      <c r="R1023" s="45">
        <v>13910</v>
      </c>
    </row>
    <row r="1024" spans="2:18" x14ac:dyDescent="0.3">
      <c r="B1024" s="40" t="s">
        <v>1369</v>
      </c>
      <c r="C1024" s="41" t="s">
        <v>1635</v>
      </c>
      <c r="D1024" s="42">
        <v>8</v>
      </c>
      <c r="E1024" s="36" t="s">
        <v>232</v>
      </c>
      <c r="F1024" s="43" t="s">
        <v>1033</v>
      </c>
      <c r="G1024" s="44" t="s">
        <v>2450</v>
      </c>
      <c r="H1024" s="44" t="s">
        <v>1359</v>
      </c>
      <c r="I1024" s="45">
        <v>17140</v>
      </c>
      <c r="K1024" s="40" t="s">
        <v>1904</v>
      </c>
      <c r="L1024" s="41" t="s">
        <v>1298</v>
      </c>
      <c r="M1024" s="35" t="str">
        <f t="shared" si="80"/>
        <v xml:space="preserve"> </v>
      </c>
      <c r="N1024" s="46" t="str">
        <f t="shared" si="81"/>
        <v>4</v>
      </c>
      <c r="O1024" s="46" t="str">
        <f t="shared" si="82"/>
        <v>G3</v>
      </c>
      <c r="P1024" s="37" t="str">
        <f t="shared" si="83"/>
        <v>U</v>
      </c>
      <c r="Q1024" s="37" t="str">
        <f t="shared" si="84"/>
        <v>K6</v>
      </c>
      <c r="R1024" s="45">
        <v>100</v>
      </c>
    </row>
    <row r="1025" spans="2:18" x14ac:dyDescent="0.3">
      <c r="B1025" s="40" t="s">
        <v>1370</v>
      </c>
      <c r="C1025" s="41" t="s">
        <v>1658</v>
      </c>
      <c r="D1025" s="42">
        <v>9</v>
      </c>
      <c r="E1025" s="36" t="s">
        <v>232</v>
      </c>
      <c r="F1025" s="43" t="s">
        <v>1033</v>
      </c>
      <c r="G1025" s="44" t="s">
        <v>2450</v>
      </c>
      <c r="H1025" s="44" t="s">
        <v>1359</v>
      </c>
      <c r="I1025" s="45">
        <v>120</v>
      </c>
      <c r="K1025" s="40" t="s">
        <v>2140</v>
      </c>
      <c r="L1025" s="41" t="s">
        <v>1298</v>
      </c>
      <c r="M1025" s="35" t="str">
        <f t="shared" si="80"/>
        <v>NO MATCH</v>
      </c>
      <c r="N1025" s="46" t="str">
        <f t="shared" si="81"/>
        <v>NO MATCH</v>
      </c>
      <c r="O1025" s="46" t="str">
        <f t="shared" si="82"/>
        <v>NO MATCH</v>
      </c>
      <c r="P1025" s="37" t="str">
        <f t="shared" si="83"/>
        <v>NO MATCH</v>
      </c>
      <c r="Q1025" s="37" t="str">
        <f t="shared" si="84"/>
        <v>NO MATCH</v>
      </c>
      <c r="R1025" s="45">
        <v>810</v>
      </c>
    </row>
    <row r="1026" spans="2:18" x14ac:dyDescent="0.3">
      <c r="B1026" s="40" t="s">
        <v>1929</v>
      </c>
      <c r="C1026" s="41" t="s">
        <v>1658</v>
      </c>
      <c r="D1026" s="42">
        <v>9</v>
      </c>
      <c r="E1026" s="36" t="s">
        <v>232</v>
      </c>
      <c r="F1026" s="43" t="s">
        <v>1033</v>
      </c>
      <c r="G1026" s="44" t="s">
        <v>2450</v>
      </c>
      <c r="H1026" s="44" t="s">
        <v>1359</v>
      </c>
      <c r="I1026" s="45">
        <v>10710</v>
      </c>
      <c r="K1026" s="40" t="s">
        <v>1905</v>
      </c>
      <c r="L1026" s="41" t="s">
        <v>723</v>
      </c>
      <c r="M1026" s="35" t="str">
        <f t="shared" si="80"/>
        <v xml:space="preserve"> </v>
      </c>
      <c r="N1026" s="46" t="str">
        <f t="shared" si="81"/>
        <v>1</v>
      </c>
      <c r="O1026" s="46" t="str">
        <f t="shared" si="82"/>
        <v>E2</v>
      </c>
      <c r="P1026" s="37" t="str">
        <f t="shared" si="83"/>
        <v>U</v>
      </c>
      <c r="Q1026" s="37" t="str">
        <f t="shared" si="84"/>
        <v>K6</v>
      </c>
      <c r="R1026" s="45">
        <v>3410</v>
      </c>
    </row>
    <row r="1027" spans="2:18" x14ac:dyDescent="0.3">
      <c r="B1027" s="40" t="s">
        <v>1371</v>
      </c>
      <c r="C1027" s="41" t="s">
        <v>1684</v>
      </c>
      <c r="D1027" s="42">
        <v>10</v>
      </c>
      <c r="E1027" s="36" t="s">
        <v>232</v>
      </c>
      <c r="F1027" s="43" t="s">
        <v>1033</v>
      </c>
      <c r="G1027" s="44" t="s">
        <v>2450</v>
      </c>
      <c r="H1027" s="44" t="s">
        <v>1359</v>
      </c>
      <c r="I1027" s="45">
        <v>860</v>
      </c>
      <c r="K1027" s="40" t="s">
        <v>2141</v>
      </c>
      <c r="L1027" s="41" t="s">
        <v>723</v>
      </c>
      <c r="M1027" s="35" t="str">
        <f t="shared" si="80"/>
        <v>NO MATCH</v>
      </c>
      <c r="N1027" s="46" t="str">
        <f t="shared" si="81"/>
        <v>NO MATCH</v>
      </c>
      <c r="O1027" s="46" t="str">
        <f t="shared" si="82"/>
        <v>NO MATCH</v>
      </c>
      <c r="P1027" s="37" t="str">
        <f t="shared" si="83"/>
        <v>NO MATCH</v>
      </c>
      <c r="Q1027" s="37" t="str">
        <f t="shared" si="84"/>
        <v>NO MATCH</v>
      </c>
      <c r="R1027" s="45">
        <v>28450</v>
      </c>
    </row>
    <row r="1028" spans="2:18" x14ac:dyDescent="0.3">
      <c r="B1028" s="40" t="s">
        <v>1930</v>
      </c>
      <c r="C1028" s="41" t="s">
        <v>1684</v>
      </c>
      <c r="D1028" s="42">
        <v>10</v>
      </c>
      <c r="E1028" s="36" t="s">
        <v>232</v>
      </c>
      <c r="F1028" s="43" t="s">
        <v>1033</v>
      </c>
      <c r="G1028" s="44" t="s">
        <v>2450</v>
      </c>
      <c r="H1028" s="44" t="s">
        <v>1359</v>
      </c>
      <c r="I1028" s="45">
        <v>14430</v>
      </c>
      <c r="K1028" s="40" t="s">
        <v>1906</v>
      </c>
      <c r="L1028" s="41" t="s">
        <v>1323</v>
      </c>
      <c r="M1028" s="35" t="str">
        <f t="shared" si="80"/>
        <v xml:space="preserve"> </v>
      </c>
      <c r="N1028" s="46" t="str">
        <f t="shared" si="81"/>
        <v>8</v>
      </c>
      <c r="O1028" s="46" t="str">
        <f t="shared" si="82"/>
        <v>Fringes</v>
      </c>
      <c r="P1028" s="37" t="str">
        <f t="shared" si="83"/>
        <v xml:space="preserve"> </v>
      </c>
      <c r="Q1028" s="37" t="str">
        <f t="shared" si="84"/>
        <v>K6</v>
      </c>
      <c r="R1028" s="45">
        <v>330</v>
      </c>
    </row>
    <row r="1029" spans="2:18" x14ac:dyDescent="0.3">
      <c r="B1029" s="40" t="s">
        <v>1372</v>
      </c>
      <c r="C1029" s="41" t="s">
        <v>1708</v>
      </c>
      <c r="D1029" s="42">
        <v>12</v>
      </c>
      <c r="E1029" s="36" t="s">
        <v>232</v>
      </c>
      <c r="F1029" s="43" t="s">
        <v>1033</v>
      </c>
      <c r="G1029" s="44" t="s">
        <v>2450</v>
      </c>
      <c r="H1029" s="44" t="s">
        <v>1359</v>
      </c>
      <c r="I1029" s="45">
        <v>19120</v>
      </c>
      <c r="K1029" s="40" t="s">
        <v>2142</v>
      </c>
      <c r="L1029" s="41" t="s">
        <v>1323</v>
      </c>
      <c r="M1029" s="35" t="str">
        <f t="shared" si="80"/>
        <v>NO MATCH</v>
      </c>
      <c r="N1029" s="46" t="str">
        <f t="shared" si="81"/>
        <v>NO MATCH</v>
      </c>
      <c r="O1029" s="46" t="str">
        <f t="shared" si="82"/>
        <v>NO MATCH</v>
      </c>
      <c r="P1029" s="37" t="str">
        <f t="shared" si="83"/>
        <v>NO MATCH</v>
      </c>
      <c r="Q1029" s="37" t="str">
        <f t="shared" si="84"/>
        <v>NO MATCH</v>
      </c>
      <c r="R1029" s="45">
        <v>2780</v>
      </c>
    </row>
    <row r="1030" spans="2:18" x14ac:dyDescent="0.3">
      <c r="B1030" s="40" t="s">
        <v>1931</v>
      </c>
      <c r="C1030" s="41" t="s">
        <v>1708</v>
      </c>
      <c r="D1030" s="42">
        <v>12</v>
      </c>
      <c r="E1030" s="36" t="s">
        <v>232</v>
      </c>
      <c r="F1030" s="43" t="s">
        <v>1033</v>
      </c>
      <c r="G1030" s="44" t="s">
        <v>2450</v>
      </c>
      <c r="H1030" s="44" t="s">
        <v>1359</v>
      </c>
      <c r="I1030" s="45">
        <v>9690</v>
      </c>
      <c r="K1030" s="40" t="s">
        <v>1907</v>
      </c>
      <c r="L1030" s="41" t="s">
        <v>1257</v>
      </c>
      <c r="M1030" s="35" t="str">
        <f t="shared" si="80"/>
        <v xml:space="preserve"> </v>
      </c>
      <c r="N1030" s="46" t="str">
        <f t="shared" si="81"/>
        <v>8</v>
      </c>
      <c r="O1030" s="46" t="str">
        <f t="shared" si="82"/>
        <v>Fringes</v>
      </c>
      <c r="P1030" s="37" t="str">
        <f t="shared" si="83"/>
        <v xml:space="preserve"> </v>
      </c>
      <c r="Q1030" s="37" t="str">
        <f t="shared" si="84"/>
        <v>K6</v>
      </c>
      <c r="R1030" s="45">
        <v>260</v>
      </c>
    </row>
    <row r="1031" spans="2:18" x14ac:dyDescent="0.3">
      <c r="B1031" s="40" t="s">
        <v>1373</v>
      </c>
      <c r="C1031" s="41" t="s">
        <v>1732</v>
      </c>
      <c r="D1031" s="42">
        <v>13</v>
      </c>
      <c r="E1031" s="36" t="s">
        <v>232</v>
      </c>
      <c r="F1031" s="43" t="s">
        <v>1033</v>
      </c>
      <c r="G1031" s="44" t="s">
        <v>2450</v>
      </c>
      <c r="H1031" s="44" t="s">
        <v>1359</v>
      </c>
      <c r="I1031" s="45">
        <v>730</v>
      </c>
      <c r="K1031" s="40" t="s">
        <v>2143</v>
      </c>
      <c r="L1031" s="41" t="s">
        <v>1257</v>
      </c>
      <c r="M1031" s="35" t="str">
        <f t="shared" si="80"/>
        <v>NO MATCH</v>
      </c>
      <c r="N1031" s="46" t="str">
        <f t="shared" si="81"/>
        <v>NO MATCH</v>
      </c>
      <c r="O1031" s="46" t="str">
        <f t="shared" si="82"/>
        <v>NO MATCH</v>
      </c>
      <c r="P1031" s="37" t="str">
        <f t="shared" si="83"/>
        <v>NO MATCH</v>
      </c>
      <c r="Q1031" s="37" t="str">
        <f t="shared" si="84"/>
        <v>NO MATCH</v>
      </c>
      <c r="R1031" s="45">
        <v>2170</v>
      </c>
    </row>
    <row r="1032" spans="2:18" x14ac:dyDescent="0.3">
      <c r="B1032" s="40" t="s">
        <v>1932</v>
      </c>
      <c r="C1032" s="41" t="s">
        <v>1732</v>
      </c>
      <c r="D1032" s="42">
        <v>13</v>
      </c>
      <c r="E1032" s="36" t="s">
        <v>232</v>
      </c>
      <c r="F1032" s="43" t="s">
        <v>1033</v>
      </c>
      <c r="G1032" s="44" t="s">
        <v>2450</v>
      </c>
      <c r="H1032" s="44" t="s">
        <v>1359</v>
      </c>
      <c r="I1032" s="45">
        <v>2010</v>
      </c>
      <c r="K1032" s="40" t="s">
        <v>1908</v>
      </c>
      <c r="L1032" s="41" t="s">
        <v>1324</v>
      </c>
      <c r="M1032" s="35" t="str">
        <f t="shared" si="80"/>
        <v xml:space="preserve"> </v>
      </c>
      <c r="N1032" s="46" t="str">
        <f t="shared" si="81"/>
        <v>8</v>
      </c>
      <c r="O1032" s="46" t="str">
        <f t="shared" si="82"/>
        <v>Fringes</v>
      </c>
      <c r="P1032" s="37" t="str">
        <f t="shared" si="83"/>
        <v xml:space="preserve"> </v>
      </c>
      <c r="Q1032" s="37" t="str">
        <f t="shared" si="84"/>
        <v>K6</v>
      </c>
      <c r="R1032" s="45">
        <v>30</v>
      </c>
    </row>
    <row r="1033" spans="2:18" x14ac:dyDescent="0.3">
      <c r="B1033" s="40" t="s">
        <v>1374</v>
      </c>
      <c r="C1033" s="41" t="s">
        <v>1751</v>
      </c>
      <c r="D1033" s="42">
        <v>14</v>
      </c>
      <c r="E1033" s="36" t="s">
        <v>232</v>
      </c>
      <c r="F1033" s="43" t="s">
        <v>1033</v>
      </c>
      <c r="G1033" s="44" t="s">
        <v>2450</v>
      </c>
      <c r="H1033" s="44" t="s">
        <v>1359</v>
      </c>
      <c r="I1033" s="45">
        <v>9210</v>
      </c>
      <c r="K1033" s="40" t="s">
        <v>2144</v>
      </c>
      <c r="L1033" s="41" t="s">
        <v>1324</v>
      </c>
      <c r="M1033" s="35" t="str">
        <f t="shared" si="80"/>
        <v>NO MATCH</v>
      </c>
      <c r="N1033" s="46" t="str">
        <f t="shared" si="81"/>
        <v>NO MATCH</v>
      </c>
      <c r="O1033" s="46" t="str">
        <f t="shared" si="82"/>
        <v>NO MATCH</v>
      </c>
      <c r="P1033" s="37" t="str">
        <f t="shared" si="83"/>
        <v>NO MATCH</v>
      </c>
      <c r="Q1033" s="37" t="str">
        <f t="shared" si="84"/>
        <v>NO MATCH</v>
      </c>
      <c r="R1033" s="45">
        <v>220</v>
      </c>
    </row>
    <row r="1034" spans="2:18" x14ac:dyDescent="0.3">
      <c r="B1034" s="40" t="s">
        <v>1933</v>
      </c>
      <c r="C1034" s="41" t="s">
        <v>1751</v>
      </c>
      <c r="D1034" s="42">
        <v>14</v>
      </c>
      <c r="E1034" s="36" t="s">
        <v>232</v>
      </c>
      <c r="F1034" s="43" t="s">
        <v>1033</v>
      </c>
      <c r="G1034" s="44" t="s">
        <v>2450</v>
      </c>
      <c r="H1034" s="44" t="s">
        <v>1359</v>
      </c>
      <c r="I1034" s="45">
        <v>21610</v>
      </c>
      <c r="K1034" s="40" t="s">
        <v>1909</v>
      </c>
      <c r="L1034" s="41" t="s">
        <v>1298</v>
      </c>
      <c r="M1034" s="35" t="str">
        <f t="shared" si="80"/>
        <v xml:space="preserve"> </v>
      </c>
      <c r="N1034" s="46" t="str">
        <f t="shared" si="81"/>
        <v>4</v>
      </c>
      <c r="O1034" s="46" t="str">
        <f t="shared" si="82"/>
        <v>G3</v>
      </c>
      <c r="P1034" s="37" t="str">
        <f t="shared" si="83"/>
        <v xml:space="preserve"> </v>
      </c>
      <c r="Q1034" s="37" t="str">
        <f t="shared" si="84"/>
        <v>SL</v>
      </c>
      <c r="R1034" s="45">
        <v>270</v>
      </c>
    </row>
    <row r="1035" spans="2:18" x14ac:dyDescent="0.3">
      <c r="B1035" s="40" t="s">
        <v>1375</v>
      </c>
      <c r="C1035" s="41" t="s">
        <v>1772</v>
      </c>
      <c r="D1035" s="42">
        <v>16</v>
      </c>
      <c r="E1035" s="36" t="s">
        <v>232</v>
      </c>
      <c r="F1035" s="43" t="s">
        <v>1033</v>
      </c>
      <c r="G1035" s="44" t="s">
        <v>2450</v>
      </c>
      <c r="H1035" s="44" t="s">
        <v>1359</v>
      </c>
      <c r="I1035" s="45">
        <v>100</v>
      </c>
      <c r="K1035" s="40" t="s">
        <v>2145</v>
      </c>
      <c r="L1035" s="41" t="s">
        <v>1298</v>
      </c>
      <c r="M1035" s="35" t="str">
        <f t="shared" si="80"/>
        <v>NO MATCH</v>
      </c>
      <c r="N1035" s="46" t="str">
        <f t="shared" si="81"/>
        <v>NO MATCH</v>
      </c>
      <c r="O1035" s="46" t="str">
        <f t="shared" si="82"/>
        <v>NO MATCH</v>
      </c>
      <c r="P1035" s="37" t="str">
        <f t="shared" si="83"/>
        <v>NO MATCH</v>
      </c>
      <c r="Q1035" s="37" t="str">
        <f t="shared" si="84"/>
        <v>NO MATCH</v>
      </c>
      <c r="R1035" s="45">
        <v>2220</v>
      </c>
    </row>
    <row r="1036" spans="2:18" x14ac:dyDescent="0.3">
      <c r="B1036" s="40" t="s">
        <v>1934</v>
      </c>
      <c r="C1036" s="41" t="s">
        <v>1772</v>
      </c>
      <c r="D1036" s="42">
        <v>16</v>
      </c>
      <c r="E1036" s="36" t="s">
        <v>232</v>
      </c>
      <c r="F1036" s="43" t="s">
        <v>1033</v>
      </c>
      <c r="G1036" s="44" t="s">
        <v>2450</v>
      </c>
      <c r="H1036" s="44" t="s">
        <v>1359</v>
      </c>
      <c r="I1036" s="45">
        <v>6110</v>
      </c>
      <c r="K1036" s="40" t="s">
        <v>1910</v>
      </c>
      <c r="L1036" s="41" t="s">
        <v>1352</v>
      </c>
      <c r="M1036" s="35" t="str">
        <f t="shared" si="80"/>
        <v xml:space="preserve"> </v>
      </c>
      <c r="N1036" s="46" t="str">
        <f t="shared" si="81"/>
        <v>1</v>
      </c>
      <c r="O1036" s="46" t="str">
        <f t="shared" si="82"/>
        <v>G1</v>
      </c>
      <c r="P1036" s="37" t="str">
        <f t="shared" si="83"/>
        <v xml:space="preserve"> </v>
      </c>
      <c r="Q1036" s="37" t="str">
        <f t="shared" si="84"/>
        <v>SL</v>
      </c>
      <c r="R1036" s="45">
        <v>5590</v>
      </c>
    </row>
    <row r="1037" spans="2:18" x14ac:dyDescent="0.3">
      <c r="B1037" s="40" t="s">
        <v>1376</v>
      </c>
      <c r="C1037" s="41" t="s">
        <v>1793</v>
      </c>
      <c r="D1037" s="42">
        <v>17</v>
      </c>
      <c r="E1037" s="36" t="s">
        <v>232</v>
      </c>
      <c r="F1037" s="43" t="s">
        <v>1033</v>
      </c>
      <c r="G1037" s="44" t="s">
        <v>2450</v>
      </c>
      <c r="H1037" s="44" t="s">
        <v>1359</v>
      </c>
      <c r="I1037" s="45">
        <v>520</v>
      </c>
      <c r="K1037" s="40" t="s">
        <v>2146</v>
      </c>
      <c r="L1037" s="41" t="s">
        <v>1352</v>
      </c>
      <c r="M1037" s="35" t="str">
        <f t="shared" si="80"/>
        <v>NO MATCH</v>
      </c>
      <c r="N1037" s="46" t="str">
        <f t="shared" si="81"/>
        <v>NO MATCH</v>
      </c>
      <c r="O1037" s="46" t="str">
        <f t="shared" si="82"/>
        <v>NO MATCH</v>
      </c>
      <c r="P1037" s="37" t="str">
        <f t="shared" si="83"/>
        <v>NO MATCH</v>
      </c>
      <c r="Q1037" s="37" t="str">
        <f t="shared" si="84"/>
        <v>NO MATCH</v>
      </c>
      <c r="R1037" s="45">
        <v>46610</v>
      </c>
    </row>
    <row r="1038" spans="2:18" x14ac:dyDescent="0.3">
      <c r="B1038" s="40" t="s">
        <v>1935</v>
      </c>
      <c r="C1038" s="41" t="s">
        <v>1793</v>
      </c>
      <c r="D1038" s="42">
        <v>17</v>
      </c>
      <c r="E1038" s="36" t="s">
        <v>232</v>
      </c>
      <c r="F1038" s="43" t="s">
        <v>1033</v>
      </c>
      <c r="G1038" s="44" t="s">
        <v>2450</v>
      </c>
      <c r="H1038" s="44" t="s">
        <v>1359</v>
      </c>
      <c r="I1038" s="45">
        <v>10830</v>
      </c>
      <c r="K1038" s="40" t="s">
        <v>1911</v>
      </c>
      <c r="L1038" s="41" t="s">
        <v>217</v>
      </c>
      <c r="M1038" s="35" t="str">
        <f t="shared" si="80"/>
        <v xml:space="preserve"> </v>
      </c>
      <c r="N1038" s="46" t="str">
        <f t="shared" si="81"/>
        <v>4</v>
      </c>
      <c r="O1038" s="46" t="str">
        <f t="shared" si="82"/>
        <v>G3</v>
      </c>
      <c r="P1038" s="37" t="str">
        <f t="shared" si="83"/>
        <v xml:space="preserve"> </v>
      </c>
      <c r="Q1038" s="37" t="str">
        <f t="shared" si="84"/>
        <v>SL</v>
      </c>
      <c r="R1038" s="45">
        <v>3920</v>
      </c>
    </row>
    <row r="1039" spans="2:18" x14ac:dyDescent="0.3">
      <c r="B1039" s="40" t="s">
        <v>1377</v>
      </c>
      <c r="C1039" s="41" t="s">
        <v>1826</v>
      </c>
      <c r="D1039" s="42">
        <v>18</v>
      </c>
      <c r="E1039" s="36" t="s">
        <v>232</v>
      </c>
      <c r="F1039" s="43" t="s">
        <v>1033</v>
      </c>
      <c r="G1039" s="44" t="s">
        <v>2450</v>
      </c>
      <c r="H1039" s="44" t="s">
        <v>1359</v>
      </c>
      <c r="I1039" s="45">
        <v>1180</v>
      </c>
      <c r="K1039" s="40" t="s">
        <v>2147</v>
      </c>
      <c r="L1039" s="41" t="s">
        <v>217</v>
      </c>
      <c r="M1039" s="35" t="str">
        <f t="shared" si="80"/>
        <v>NO MATCH</v>
      </c>
      <c r="N1039" s="46" t="str">
        <f t="shared" si="81"/>
        <v>NO MATCH</v>
      </c>
      <c r="O1039" s="46" t="str">
        <f t="shared" si="82"/>
        <v>NO MATCH</v>
      </c>
      <c r="P1039" s="37" t="str">
        <f t="shared" si="83"/>
        <v>NO MATCH</v>
      </c>
      <c r="Q1039" s="37" t="str">
        <f t="shared" si="84"/>
        <v>NO MATCH</v>
      </c>
      <c r="R1039" s="45">
        <v>32640</v>
      </c>
    </row>
    <row r="1040" spans="2:18" x14ac:dyDescent="0.3">
      <c r="B1040" s="40" t="s">
        <v>1936</v>
      </c>
      <c r="C1040" s="41" t="s">
        <v>1826</v>
      </c>
      <c r="D1040" s="42">
        <v>18</v>
      </c>
      <c r="E1040" s="36" t="s">
        <v>232</v>
      </c>
      <c r="F1040" s="43" t="s">
        <v>1033</v>
      </c>
      <c r="G1040" s="44" t="s">
        <v>2450</v>
      </c>
      <c r="H1040" s="44" t="s">
        <v>1359</v>
      </c>
      <c r="I1040" s="45">
        <v>5680</v>
      </c>
      <c r="K1040" s="40" t="s">
        <v>1912</v>
      </c>
      <c r="L1040" s="41" t="s">
        <v>1248</v>
      </c>
      <c r="M1040" s="35" t="str">
        <f t="shared" si="80"/>
        <v xml:space="preserve"> </v>
      </c>
      <c r="N1040" s="46" t="str">
        <f t="shared" si="81"/>
        <v>8</v>
      </c>
      <c r="O1040" s="46" t="str">
        <f t="shared" si="82"/>
        <v>Fringes</v>
      </c>
      <c r="P1040" s="37" t="str">
        <f t="shared" si="83"/>
        <v xml:space="preserve"> </v>
      </c>
      <c r="Q1040" s="37" t="str">
        <f t="shared" si="84"/>
        <v>SL</v>
      </c>
      <c r="R1040" s="45">
        <v>550</v>
      </c>
    </row>
    <row r="1041" spans="2:18" x14ac:dyDescent="0.3">
      <c r="B1041" s="40" t="s">
        <v>1378</v>
      </c>
      <c r="C1041" s="41" t="s">
        <v>271</v>
      </c>
      <c r="D1041" s="42" t="s">
        <v>2450</v>
      </c>
      <c r="E1041" s="36" t="s">
        <v>232</v>
      </c>
      <c r="F1041" s="43" t="s">
        <v>537</v>
      </c>
      <c r="G1041" s="44" t="s">
        <v>2450</v>
      </c>
      <c r="H1041" s="44" t="s">
        <v>1359</v>
      </c>
      <c r="I1041" s="45">
        <v>29210</v>
      </c>
      <c r="K1041" s="40" t="s">
        <v>2148</v>
      </c>
      <c r="L1041" s="41" t="s">
        <v>1248</v>
      </c>
      <c r="M1041" s="35" t="str">
        <f t="shared" si="80"/>
        <v>NO MATCH</v>
      </c>
      <c r="N1041" s="46" t="str">
        <f t="shared" si="81"/>
        <v>NO MATCH</v>
      </c>
      <c r="O1041" s="46" t="str">
        <f t="shared" si="82"/>
        <v>NO MATCH</v>
      </c>
      <c r="P1041" s="37" t="str">
        <f t="shared" si="83"/>
        <v>NO MATCH</v>
      </c>
      <c r="Q1041" s="37" t="str">
        <f t="shared" si="84"/>
        <v>NO MATCH</v>
      </c>
      <c r="R1041" s="45">
        <v>4570</v>
      </c>
    </row>
    <row r="1042" spans="2:18" x14ac:dyDescent="0.3">
      <c r="B1042" s="40" t="s">
        <v>1937</v>
      </c>
      <c r="C1042" s="41" t="s">
        <v>271</v>
      </c>
      <c r="D1042" s="42" t="s">
        <v>2450</v>
      </c>
      <c r="E1042" s="36" t="s">
        <v>232</v>
      </c>
      <c r="F1042" s="43" t="s">
        <v>537</v>
      </c>
      <c r="G1042" s="44" t="s">
        <v>2450</v>
      </c>
      <c r="H1042" s="44" t="s">
        <v>1359</v>
      </c>
      <c r="I1042" s="45">
        <v>960170</v>
      </c>
      <c r="K1042" s="40" t="s">
        <v>1913</v>
      </c>
      <c r="L1042" s="41" t="s">
        <v>1257</v>
      </c>
      <c r="M1042" s="35" t="str">
        <f t="shared" si="80"/>
        <v xml:space="preserve"> </v>
      </c>
      <c r="N1042" s="46" t="str">
        <f t="shared" si="81"/>
        <v>8</v>
      </c>
      <c r="O1042" s="46" t="str">
        <f t="shared" si="82"/>
        <v>Fringes</v>
      </c>
      <c r="P1042" s="37" t="str">
        <f t="shared" si="83"/>
        <v xml:space="preserve"> </v>
      </c>
      <c r="Q1042" s="37" t="str">
        <f t="shared" si="84"/>
        <v>SL</v>
      </c>
      <c r="R1042" s="45">
        <v>410</v>
      </c>
    </row>
    <row r="1043" spans="2:18" x14ac:dyDescent="0.3">
      <c r="B1043" s="40" t="s">
        <v>1379</v>
      </c>
      <c r="C1043" s="41" t="s">
        <v>1476</v>
      </c>
      <c r="D1043" s="42">
        <v>1</v>
      </c>
      <c r="E1043" s="36" t="s">
        <v>232</v>
      </c>
      <c r="F1043" s="43" t="s">
        <v>1033</v>
      </c>
      <c r="G1043" s="44" t="s">
        <v>2450</v>
      </c>
      <c r="H1043" s="44" t="s">
        <v>1359</v>
      </c>
      <c r="I1043" s="45">
        <v>2180</v>
      </c>
      <c r="K1043" s="40" t="s">
        <v>2149</v>
      </c>
      <c r="L1043" s="41" t="s">
        <v>1257</v>
      </c>
      <c r="M1043" s="35" t="str">
        <f t="shared" si="80"/>
        <v>NO MATCH</v>
      </c>
      <c r="N1043" s="46" t="str">
        <f t="shared" si="81"/>
        <v>NO MATCH</v>
      </c>
      <c r="O1043" s="46" t="str">
        <f t="shared" si="82"/>
        <v>NO MATCH</v>
      </c>
      <c r="P1043" s="37" t="str">
        <f t="shared" si="83"/>
        <v>NO MATCH</v>
      </c>
      <c r="Q1043" s="37" t="str">
        <f t="shared" si="84"/>
        <v>NO MATCH</v>
      </c>
      <c r="R1043" s="45">
        <v>3440</v>
      </c>
    </row>
    <row r="1044" spans="2:18" x14ac:dyDescent="0.3">
      <c r="B1044" s="40" t="s">
        <v>1380</v>
      </c>
      <c r="C1044" s="41" t="s">
        <v>1498</v>
      </c>
      <c r="D1044" s="42">
        <v>2</v>
      </c>
      <c r="E1044" s="36" t="s">
        <v>232</v>
      </c>
      <c r="F1044" s="43" t="s">
        <v>1033</v>
      </c>
      <c r="G1044" s="44" t="s">
        <v>2450</v>
      </c>
      <c r="H1044" s="44" t="s">
        <v>1359</v>
      </c>
      <c r="I1044" s="45">
        <v>9760</v>
      </c>
      <c r="K1044" s="40" t="s">
        <v>1914</v>
      </c>
      <c r="L1044" s="41" t="s">
        <v>1259</v>
      </c>
      <c r="M1044" s="35" t="str">
        <f t="shared" si="80"/>
        <v xml:space="preserve"> </v>
      </c>
      <c r="N1044" s="46" t="str">
        <f t="shared" si="81"/>
        <v>8</v>
      </c>
      <c r="O1044" s="46" t="str">
        <f t="shared" si="82"/>
        <v>Fringes</v>
      </c>
      <c r="P1044" s="37" t="str">
        <f t="shared" si="83"/>
        <v xml:space="preserve"> </v>
      </c>
      <c r="Q1044" s="37" t="str">
        <f t="shared" si="84"/>
        <v>SL</v>
      </c>
      <c r="R1044" s="45">
        <v>40</v>
      </c>
    </row>
    <row r="1045" spans="2:18" x14ac:dyDescent="0.3">
      <c r="B1045" s="40" t="s">
        <v>1938</v>
      </c>
      <c r="C1045" s="41" t="s">
        <v>1498</v>
      </c>
      <c r="D1045" s="42">
        <v>2</v>
      </c>
      <c r="E1045" s="36" t="s">
        <v>232</v>
      </c>
      <c r="F1045" s="43" t="s">
        <v>1033</v>
      </c>
      <c r="G1045" s="44" t="s">
        <v>2450</v>
      </c>
      <c r="H1045" s="44" t="s">
        <v>1359</v>
      </c>
      <c r="I1045" s="45">
        <v>1190</v>
      </c>
      <c r="K1045" s="40" t="s">
        <v>2150</v>
      </c>
      <c r="L1045" s="41" t="s">
        <v>1259</v>
      </c>
      <c r="M1045" s="35" t="str">
        <f t="shared" si="80"/>
        <v>NO MATCH</v>
      </c>
      <c r="N1045" s="46" t="str">
        <f t="shared" si="81"/>
        <v>NO MATCH</v>
      </c>
      <c r="O1045" s="46" t="str">
        <f t="shared" si="82"/>
        <v>NO MATCH</v>
      </c>
      <c r="P1045" s="37" t="str">
        <f t="shared" si="83"/>
        <v>NO MATCH</v>
      </c>
      <c r="Q1045" s="37" t="str">
        <f t="shared" si="84"/>
        <v>NO MATCH</v>
      </c>
      <c r="R1045" s="45">
        <v>370</v>
      </c>
    </row>
    <row r="1046" spans="2:18" x14ac:dyDescent="0.3">
      <c r="B1046" s="40" t="s">
        <v>1381</v>
      </c>
      <c r="C1046" s="41" t="s">
        <v>1520</v>
      </c>
      <c r="D1046" s="42">
        <v>3</v>
      </c>
      <c r="E1046" s="36" t="s">
        <v>232</v>
      </c>
      <c r="F1046" s="43" t="s">
        <v>1033</v>
      </c>
      <c r="G1046" s="44" t="s">
        <v>2450</v>
      </c>
      <c r="H1046" s="44" t="s">
        <v>1359</v>
      </c>
      <c r="I1046" s="45">
        <v>1900</v>
      </c>
      <c r="K1046" s="40" t="s">
        <v>1915</v>
      </c>
      <c r="L1046" s="41" t="s">
        <v>239</v>
      </c>
      <c r="M1046" s="35" t="str">
        <f t="shared" si="80"/>
        <v xml:space="preserve"> </v>
      </c>
      <c r="N1046" s="46" t="str">
        <f t="shared" si="81"/>
        <v>1</v>
      </c>
      <c r="O1046" s="46" t="str">
        <f t="shared" si="82"/>
        <v>G1</v>
      </c>
      <c r="P1046" s="37" t="str">
        <f t="shared" si="83"/>
        <v xml:space="preserve"> </v>
      </c>
      <c r="Q1046" s="37" t="str">
        <f t="shared" si="84"/>
        <v>SL</v>
      </c>
      <c r="R1046" s="45">
        <v>4910</v>
      </c>
    </row>
    <row r="1047" spans="2:18" x14ac:dyDescent="0.3">
      <c r="B1047" s="40" t="s">
        <v>1939</v>
      </c>
      <c r="C1047" s="41" t="s">
        <v>1520</v>
      </c>
      <c r="D1047" s="42">
        <v>3</v>
      </c>
      <c r="E1047" s="36" t="s">
        <v>232</v>
      </c>
      <c r="F1047" s="43" t="s">
        <v>1033</v>
      </c>
      <c r="G1047" s="44" t="s">
        <v>2450</v>
      </c>
      <c r="H1047" s="44" t="s">
        <v>1359</v>
      </c>
      <c r="I1047" s="45">
        <v>360</v>
      </c>
      <c r="K1047" s="40" t="s">
        <v>2151</v>
      </c>
      <c r="L1047" s="41" t="s">
        <v>239</v>
      </c>
      <c r="M1047" s="35" t="str">
        <f t="shared" si="80"/>
        <v>NO MATCH</v>
      </c>
      <c r="N1047" s="46" t="str">
        <f t="shared" si="81"/>
        <v>NO MATCH</v>
      </c>
      <c r="O1047" s="46" t="str">
        <f t="shared" si="82"/>
        <v>NO MATCH</v>
      </c>
      <c r="P1047" s="37" t="str">
        <f t="shared" si="83"/>
        <v>NO MATCH</v>
      </c>
      <c r="Q1047" s="37" t="str">
        <f t="shared" si="84"/>
        <v>NO MATCH</v>
      </c>
      <c r="R1047" s="45">
        <v>40920</v>
      </c>
    </row>
    <row r="1048" spans="2:18" x14ac:dyDescent="0.3">
      <c r="B1048" s="40" t="s">
        <v>1382</v>
      </c>
      <c r="C1048" s="41" t="s">
        <v>1544</v>
      </c>
      <c r="D1048" s="42">
        <v>4</v>
      </c>
      <c r="E1048" s="36" t="s">
        <v>232</v>
      </c>
      <c r="F1048" s="43" t="s">
        <v>1033</v>
      </c>
      <c r="G1048" s="44" t="s">
        <v>2450</v>
      </c>
      <c r="H1048" s="44" t="s">
        <v>1359</v>
      </c>
      <c r="I1048" s="45">
        <v>1910</v>
      </c>
      <c r="K1048" s="40" t="s">
        <v>1916</v>
      </c>
      <c r="L1048" s="41" t="s">
        <v>1244</v>
      </c>
      <c r="M1048" s="35" t="str">
        <f t="shared" si="80"/>
        <v xml:space="preserve"> </v>
      </c>
      <c r="N1048" s="46" t="str">
        <f t="shared" si="81"/>
        <v>8</v>
      </c>
      <c r="O1048" s="46" t="str">
        <f t="shared" si="82"/>
        <v>Fringes</v>
      </c>
      <c r="P1048" s="37" t="str">
        <f t="shared" si="83"/>
        <v xml:space="preserve"> </v>
      </c>
      <c r="Q1048" s="37" t="str">
        <f t="shared" si="84"/>
        <v>SL</v>
      </c>
      <c r="R1048" s="45">
        <v>800</v>
      </c>
    </row>
    <row r="1049" spans="2:18" x14ac:dyDescent="0.3">
      <c r="B1049" s="40" t="s">
        <v>1940</v>
      </c>
      <c r="C1049" s="41" t="s">
        <v>1544</v>
      </c>
      <c r="D1049" s="42">
        <v>4</v>
      </c>
      <c r="E1049" s="36" t="s">
        <v>232</v>
      </c>
      <c r="F1049" s="43" t="s">
        <v>1033</v>
      </c>
      <c r="G1049" s="44" t="s">
        <v>2450</v>
      </c>
      <c r="H1049" s="44" t="s">
        <v>1359</v>
      </c>
      <c r="I1049" s="45">
        <v>350</v>
      </c>
      <c r="K1049" s="40" t="s">
        <v>2152</v>
      </c>
      <c r="L1049" s="41" t="s">
        <v>1244</v>
      </c>
      <c r="M1049" s="35" t="str">
        <f t="shared" si="80"/>
        <v>NO MATCH</v>
      </c>
      <c r="N1049" s="46" t="str">
        <f t="shared" si="81"/>
        <v>NO MATCH</v>
      </c>
      <c r="O1049" s="46" t="str">
        <f t="shared" si="82"/>
        <v>NO MATCH</v>
      </c>
      <c r="P1049" s="37" t="str">
        <f t="shared" si="83"/>
        <v>NO MATCH</v>
      </c>
      <c r="Q1049" s="37" t="str">
        <f t="shared" si="84"/>
        <v>NO MATCH</v>
      </c>
      <c r="R1049" s="45">
        <v>6630</v>
      </c>
    </row>
    <row r="1050" spans="2:18" x14ac:dyDescent="0.3">
      <c r="B1050" s="40" t="s">
        <v>1383</v>
      </c>
      <c r="C1050" s="41" t="s">
        <v>1565</v>
      </c>
      <c r="D1050" s="42">
        <v>5</v>
      </c>
      <c r="E1050" s="36" t="s">
        <v>232</v>
      </c>
      <c r="F1050" s="43" t="s">
        <v>1033</v>
      </c>
      <c r="G1050" s="44" t="s">
        <v>2450</v>
      </c>
      <c r="H1050" s="44" t="s">
        <v>1359</v>
      </c>
      <c r="I1050" s="45">
        <v>7250</v>
      </c>
      <c r="K1050" s="40" t="s">
        <v>1917</v>
      </c>
      <c r="L1050" s="41" t="s">
        <v>1257</v>
      </c>
      <c r="M1050" s="35" t="str">
        <f t="shared" si="80"/>
        <v xml:space="preserve"> </v>
      </c>
      <c r="N1050" s="46" t="str">
        <f t="shared" si="81"/>
        <v>8</v>
      </c>
      <c r="O1050" s="46" t="str">
        <f t="shared" si="82"/>
        <v>Fringes</v>
      </c>
      <c r="P1050" s="37" t="str">
        <f t="shared" si="83"/>
        <v xml:space="preserve"> </v>
      </c>
      <c r="Q1050" s="37" t="str">
        <f t="shared" si="84"/>
        <v>SL</v>
      </c>
      <c r="R1050" s="45">
        <v>380</v>
      </c>
    </row>
    <row r="1051" spans="2:18" x14ac:dyDescent="0.3">
      <c r="B1051" s="40" t="s">
        <v>1941</v>
      </c>
      <c r="C1051" s="41" t="s">
        <v>1565</v>
      </c>
      <c r="D1051" s="42">
        <v>5</v>
      </c>
      <c r="E1051" s="36" t="s">
        <v>232</v>
      </c>
      <c r="F1051" s="43" t="s">
        <v>1033</v>
      </c>
      <c r="G1051" s="44" t="s">
        <v>2450</v>
      </c>
      <c r="H1051" s="44" t="s">
        <v>1359</v>
      </c>
      <c r="I1051" s="45">
        <v>5560</v>
      </c>
      <c r="K1051" s="40" t="s">
        <v>2153</v>
      </c>
      <c r="L1051" s="41" t="s">
        <v>1257</v>
      </c>
      <c r="M1051" s="35" t="str">
        <f t="shared" si="80"/>
        <v>NO MATCH</v>
      </c>
      <c r="N1051" s="46" t="str">
        <f t="shared" si="81"/>
        <v>NO MATCH</v>
      </c>
      <c r="O1051" s="46" t="str">
        <f t="shared" si="82"/>
        <v>NO MATCH</v>
      </c>
      <c r="P1051" s="37" t="str">
        <f t="shared" si="83"/>
        <v>NO MATCH</v>
      </c>
      <c r="Q1051" s="37" t="str">
        <f t="shared" si="84"/>
        <v>NO MATCH</v>
      </c>
      <c r="R1051" s="45">
        <v>3150</v>
      </c>
    </row>
    <row r="1052" spans="2:18" x14ac:dyDescent="0.3">
      <c r="B1052" s="40" t="s">
        <v>1384</v>
      </c>
      <c r="C1052" s="41" t="s">
        <v>1585</v>
      </c>
      <c r="D1052" s="42">
        <v>6</v>
      </c>
      <c r="E1052" s="36" t="s">
        <v>232</v>
      </c>
      <c r="F1052" s="43" t="s">
        <v>1033</v>
      </c>
      <c r="G1052" s="44" t="s">
        <v>2450</v>
      </c>
      <c r="H1052" s="44" t="s">
        <v>1359</v>
      </c>
      <c r="I1052" s="45">
        <v>2180</v>
      </c>
      <c r="K1052" s="40" t="s">
        <v>1918</v>
      </c>
      <c r="L1052" s="41" t="s">
        <v>1259</v>
      </c>
      <c r="M1052" s="35" t="str">
        <f t="shared" si="80"/>
        <v xml:space="preserve"> </v>
      </c>
      <c r="N1052" s="46" t="str">
        <f t="shared" si="81"/>
        <v>8</v>
      </c>
      <c r="O1052" s="46" t="str">
        <f t="shared" si="82"/>
        <v>Fringes</v>
      </c>
      <c r="P1052" s="37" t="str">
        <f t="shared" si="83"/>
        <v xml:space="preserve"> </v>
      </c>
      <c r="Q1052" s="37" t="str">
        <f t="shared" si="84"/>
        <v>SL</v>
      </c>
      <c r="R1052" s="45">
        <v>40</v>
      </c>
    </row>
    <row r="1053" spans="2:18" x14ac:dyDescent="0.3">
      <c r="B1053" s="40" t="s">
        <v>1942</v>
      </c>
      <c r="C1053" s="41" t="s">
        <v>1585</v>
      </c>
      <c r="D1053" s="42">
        <v>6</v>
      </c>
      <c r="E1053" s="36" t="s">
        <v>232</v>
      </c>
      <c r="F1053" s="43" t="s">
        <v>1033</v>
      </c>
      <c r="G1053" s="44" t="s">
        <v>2450</v>
      </c>
      <c r="H1053" s="44" t="s">
        <v>1359</v>
      </c>
      <c r="I1053" s="45">
        <v>5170</v>
      </c>
      <c r="K1053" s="40" t="s">
        <v>2154</v>
      </c>
      <c r="L1053" s="41" t="s">
        <v>1259</v>
      </c>
      <c r="M1053" s="35" t="str">
        <f t="shared" si="80"/>
        <v>NO MATCH</v>
      </c>
      <c r="N1053" s="46" t="str">
        <f t="shared" si="81"/>
        <v>NO MATCH</v>
      </c>
      <c r="O1053" s="46" t="str">
        <f t="shared" si="82"/>
        <v>NO MATCH</v>
      </c>
      <c r="P1053" s="37" t="str">
        <f t="shared" si="83"/>
        <v>NO MATCH</v>
      </c>
      <c r="Q1053" s="37" t="str">
        <f t="shared" si="84"/>
        <v>NO MATCH</v>
      </c>
      <c r="R1053" s="45">
        <v>330</v>
      </c>
    </row>
    <row r="1054" spans="2:18" x14ac:dyDescent="0.3">
      <c r="B1054" s="40" t="s">
        <v>1385</v>
      </c>
      <c r="C1054" s="41" t="s">
        <v>1610</v>
      </c>
      <c r="D1054" s="42">
        <v>7</v>
      </c>
      <c r="E1054" s="36" t="s">
        <v>232</v>
      </c>
      <c r="F1054" s="43" t="s">
        <v>1033</v>
      </c>
      <c r="G1054" s="44" t="s">
        <v>2450</v>
      </c>
      <c r="H1054" s="44" t="s">
        <v>1359</v>
      </c>
      <c r="I1054" s="45">
        <v>20</v>
      </c>
      <c r="K1054" s="40" t="s">
        <v>1919</v>
      </c>
      <c r="L1054" s="41" t="s">
        <v>1321</v>
      </c>
      <c r="M1054" s="35" t="str">
        <f t="shared" si="80"/>
        <v xml:space="preserve"> </v>
      </c>
      <c r="N1054" s="46" t="str">
        <f t="shared" si="81"/>
        <v>4</v>
      </c>
      <c r="O1054" s="46" t="str">
        <f t="shared" si="82"/>
        <v>G3</v>
      </c>
      <c r="P1054" s="37" t="str">
        <f t="shared" si="83"/>
        <v xml:space="preserve"> </v>
      </c>
      <c r="Q1054" s="37" t="str">
        <f t="shared" si="84"/>
        <v>K7</v>
      </c>
      <c r="R1054" s="45">
        <v>220</v>
      </c>
    </row>
    <row r="1055" spans="2:18" x14ac:dyDescent="0.3">
      <c r="B1055" s="40" t="s">
        <v>1943</v>
      </c>
      <c r="C1055" s="41" t="s">
        <v>1610</v>
      </c>
      <c r="D1055" s="42">
        <v>7</v>
      </c>
      <c r="E1055" s="36" t="s">
        <v>232</v>
      </c>
      <c r="F1055" s="43" t="s">
        <v>1033</v>
      </c>
      <c r="G1055" s="44" t="s">
        <v>2450</v>
      </c>
      <c r="H1055" s="44" t="s">
        <v>1359</v>
      </c>
      <c r="I1055" s="45">
        <v>2620</v>
      </c>
      <c r="K1055" s="40" t="s">
        <v>2155</v>
      </c>
      <c r="L1055" s="41" t="s">
        <v>1321</v>
      </c>
      <c r="M1055" s="35" t="str">
        <f t="shared" si="80"/>
        <v>NO MATCH</v>
      </c>
      <c r="N1055" s="46" t="str">
        <f t="shared" si="81"/>
        <v>NO MATCH</v>
      </c>
      <c r="O1055" s="46" t="str">
        <f t="shared" si="82"/>
        <v>NO MATCH</v>
      </c>
      <c r="P1055" s="37" t="str">
        <f t="shared" si="83"/>
        <v>NO MATCH</v>
      </c>
      <c r="Q1055" s="37" t="str">
        <f t="shared" si="84"/>
        <v>NO MATCH</v>
      </c>
      <c r="R1055" s="45">
        <v>1870</v>
      </c>
    </row>
    <row r="1056" spans="2:18" x14ac:dyDescent="0.3">
      <c r="B1056" s="40" t="s">
        <v>1386</v>
      </c>
      <c r="C1056" s="41" t="s">
        <v>1636</v>
      </c>
      <c r="D1056" s="42">
        <v>8</v>
      </c>
      <c r="E1056" s="36" t="s">
        <v>232</v>
      </c>
      <c r="F1056" s="43" t="s">
        <v>1033</v>
      </c>
      <c r="G1056" s="44" t="s">
        <v>2450</v>
      </c>
      <c r="H1056" s="44" t="s">
        <v>1359</v>
      </c>
      <c r="I1056" s="45">
        <v>4630</v>
      </c>
      <c r="K1056" s="40" t="s">
        <v>1920</v>
      </c>
      <c r="L1056" s="41" t="s">
        <v>1298</v>
      </c>
      <c r="M1056" s="35" t="str">
        <f t="shared" ref="M1056:M1119" si="85">IFERROR(VLOOKUP($K1056,$B$5:$H$1222,3,FALSE),"NO MATCH")</f>
        <v xml:space="preserve"> </v>
      </c>
      <c r="N1056" s="46" t="str">
        <f t="shared" ref="N1056:N1119" si="86">IFERROR(VLOOKUP($K1056,$B$5:$H$1222,4,FALSE),"NO MATCH")</f>
        <v>4</v>
      </c>
      <c r="O1056" s="46" t="str">
        <f t="shared" ref="O1056:O1119" si="87">IFERROR(VLOOKUP($K1056,$B$5:$H$1222,5,FALSE),"NO MATCH")</f>
        <v>G3</v>
      </c>
      <c r="P1056" s="37" t="str">
        <f t="shared" ref="P1056:P1119" si="88">IFERROR(VLOOKUP($K1056,$B$5:$H$1222,6,FALSE),"NO MATCH")</f>
        <v xml:space="preserve"> </v>
      </c>
      <c r="Q1056" s="37" t="str">
        <f t="shared" ref="Q1056:Q1119" si="89">IFERROR(VLOOKUP($K1056,$B$5:$H$1222,7,FALSE),"NO MATCH")</f>
        <v>K1</v>
      </c>
      <c r="R1056" s="45">
        <v>6100</v>
      </c>
    </row>
    <row r="1057" spans="2:18" x14ac:dyDescent="0.3">
      <c r="B1057" s="40" t="s">
        <v>1387</v>
      </c>
      <c r="C1057" s="41" t="s">
        <v>1659</v>
      </c>
      <c r="D1057" s="42">
        <v>9</v>
      </c>
      <c r="E1057" s="36" t="s">
        <v>232</v>
      </c>
      <c r="F1057" s="43" t="s">
        <v>1033</v>
      </c>
      <c r="G1057" s="44" t="s">
        <v>2450</v>
      </c>
      <c r="H1057" s="44" t="s">
        <v>1359</v>
      </c>
      <c r="I1057" s="45">
        <v>50</v>
      </c>
      <c r="K1057" s="40" t="s">
        <v>2156</v>
      </c>
      <c r="L1057" s="41" t="s">
        <v>1298</v>
      </c>
      <c r="M1057" s="35" t="str">
        <f t="shared" si="85"/>
        <v>NO MATCH</v>
      </c>
      <c r="N1057" s="46" t="str">
        <f t="shared" si="86"/>
        <v>NO MATCH</v>
      </c>
      <c r="O1057" s="46" t="str">
        <f t="shared" si="87"/>
        <v>NO MATCH</v>
      </c>
      <c r="P1057" s="37" t="str">
        <f t="shared" si="88"/>
        <v>NO MATCH</v>
      </c>
      <c r="Q1057" s="37" t="str">
        <f t="shared" si="89"/>
        <v>NO MATCH</v>
      </c>
      <c r="R1057" s="45">
        <v>50800</v>
      </c>
    </row>
    <row r="1058" spans="2:18" x14ac:dyDescent="0.3">
      <c r="B1058" s="40" t="s">
        <v>1944</v>
      </c>
      <c r="C1058" s="41" t="s">
        <v>1659</v>
      </c>
      <c r="D1058" s="42">
        <v>9</v>
      </c>
      <c r="E1058" s="36" t="s">
        <v>232</v>
      </c>
      <c r="F1058" s="43" t="s">
        <v>1033</v>
      </c>
      <c r="G1058" s="44" t="s">
        <v>2450</v>
      </c>
      <c r="H1058" s="44" t="s">
        <v>1359</v>
      </c>
      <c r="I1058" s="45">
        <v>8240</v>
      </c>
      <c r="K1058" s="40" t="s">
        <v>1921</v>
      </c>
      <c r="L1058" s="41" t="s">
        <v>667</v>
      </c>
      <c r="M1058" s="35" t="str">
        <f t="shared" si="85"/>
        <v xml:space="preserve"> </v>
      </c>
      <c r="N1058" s="46" t="str">
        <f t="shared" si="86"/>
        <v>1</v>
      </c>
      <c r="O1058" s="46" t="str">
        <f t="shared" si="87"/>
        <v>E2</v>
      </c>
      <c r="P1058" s="37" t="str">
        <f t="shared" si="88"/>
        <v xml:space="preserve"> </v>
      </c>
      <c r="Q1058" s="37" t="str">
        <f t="shared" si="89"/>
        <v>K1</v>
      </c>
      <c r="R1058" s="45">
        <v>1050</v>
      </c>
    </row>
    <row r="1059" spans="2:18" x14ac:dyDescent="0.3">
      <c r="B1059" s="40" t="s">
        <v>1388</v>
      </c>
      <c r="C1059" s="41" t="s">
        <v>1685</v>
      </c>
      <c r="D1059" s="42">
        <v>10</v>
      </c>
      <c r="E1059" s="36" t="s">
        <v>232</v>
      </c>
      <c r="F1059" s="43" t="s">
        <v>1033</v>
      </c>
      <c r="G1059" s="44" t="s">
        <v>2450</v>
      </c>
      <c r="H1059" s="44" t="s">
        <v>1359</v>
      </c>
      <c r="I1059" s="45">
        <v>40</v>
      </c>
      <c r="K1059" s="40" t="s">
        <v>2157</v>
      </c>
      <c r="L1059" s="41" t="s">
        <v>667</v>
      </c>
      <c r="M1059" s="35" t="str">
        <f t="shared" si="85"/>
        <v>NO MATCH</v>
      </c>
      <c r="N1059" s="46" t="str">
        <f t="shared" si="86"/>
        <v>NO MATCH</v>
      </c>
      <c r="O1059" s="46" t="str">
        <f t="shared" si="87"/>
        <v>NO MATCH</v>
      </c>
      <c r="P1059" s="37" t="str">
        <f t="shared" si="88"/>
        <v>NO MATCH</v>
      </c>
      <c r="Q1059" s="37" t="str">
        <f t="shared" si="89"/>
        <v>NO MATCH</v>
      </c>
      <c r="R1059" s="45">
        <v>8750</v>
      </c>
    </row>
    <row r="1060" spans="2:18" x14ac:dyDescent="0.3">
      <c r="B1060" s="40" t="s">
        <v>1945</v>
      </c>
      <c r="C1060" s="41" t="s">
        <v>1685</v>
      </c>
      <c r="D1060" s="42">
        <v>10</v>
      </c>
      <c r="E1060" s="36" t="s">
        <v>232</v>
      </c>
      <c r="F1060" s="43" t="s">
        <v>1033</v>
      </c>
      <c r="G1060" s="44" t="s">
        <v>2450</v>
      </c>
      <c r="H1060" s="44" t="s">
        <v>1359</v>
      </c>
      <c r="I1060" s="45">
        <v>3890</v>
      </c>
      <c r="K1060" s="40" t="s">
        <v>1922</v>
      </c>
      <c r="L1060" s="41" t="s">
        <v>1475</v>
      </c>
      <c r="M1060" s="35">
        <f t="shared" si="85"/>
        <v>1</v>
      </c>
      <c r="N1060" s="46" t="str">
        <f t="shared" si="86"/>
        <v>1</v>
      </c>
      <c r="O1060" s="46" t="str">
        <f t="shared" si="87"/>
        <v>A2</v>
      </c>
      <c r="P1060" s="37" t="str">
        <f t="shared" si="88"/>
        <v xml:space="preserve"> </v>
      </c>
      <c r="Q1060" s="37" t="str">
        <f t="shared" si="89"/>
        <v>K1</v>
      </c>
      <c r="R1060" s="45">
        <v>1480</v>
      </c>
    </row>
    <row r="1061" spans="2:18" x14ac:dyDescent="0.3">
      <c r="B1061" s="40" t="s">
        <v>1946</v>
      </c>
      <c r="C1061" s="41" t="s">
        <v>1709</v>
      </c>
      <c r="D1061" s="42">
        <v>12</v>
      </c>
      <c r="E1061" s="36" t="s">
        <v>232</v>
      </c>
      <c r="F1061" s="43" t="s">
        <v>1033</v>
      </c>
      <c r="G1061" s="44" t="s">
        <v>2450</v>
      </c>
      <c r="H1061" s="44" t="s">
        <v>1359</v>
      </c>
      <c r="I1061" s="45">
        <v>590</v>
      </c>
      <c r="K1061" s="40" t="s">
        <v>2158</v>
      </c>
      <c r="L1061" s="41" t="s">
        <v>1475</v>
      </c>
      <c r="M1061" s="35" t="str">
        <f t="shared" si="85"/>
        <v>NO MATCH</v>
      </c>
      <c r="N1061" s="46" t="str">
        <f t="shared" si="86"/>
        <v>NO MATCH</v>
      </c>
      <c r="O1061" s="46" t="str">
        <f t="shared" si="87"/>
        <v>NO MATCH</v>
      </c>
      <c r="P1061" s="37" t="str">
        <f t="shared" si="88"/>
        <v>NO MATCH</v>
      </c>
      <c r="Q1061" s="37" t="str">
        <f t="shared" si="89"/>
        <v>NO MATCH</v>
      </c>
      <c r="R1061" s="45">
        <v>12330</v>
      </c>
    </row>
    <row r="1062" spans="2:18" x14ac:dyDescent="0.3">
      <c r="B1062" s="40" t="s">
        <v>1389</v>
      </c>
      <c r="C1062" s="41" t="s">
        <v>1730</v>
      </c>
      <c r="D1062" s="42">
        <v>13</v>
      </c>
      <c r="E1062" s="36" t="s">
        <v>232</v>
      </c>
      <c r="F1062" s="43" t="s">
        <v>1033</v>
      </c>
      <c r="G1062" s="44" t="s">
        <v>2450</v>
      </c>
      <c r="H1062" s="44" t="s">
        <v>1359</v>
      </c>
      <c r="I1062" s="45">
        <v>670</v>
      </c>
      <c r="K1062" s="40" t="s">
        <v>1923</v>
      </c>
      <c r="L1062" s="41" t="s">
        <v>1497</v>
      </c>
      <c r="M1062" s="35">
        <f t="shared" si="85"/>
        <v>2</v>
      </c>
      <c r="N1062" s="46" t="str">
        <f t="shared" si="86"/>
        <v>1</v>
      </c>
      <c r="O1062" s="46" t="str">
        <f t="shared" si="87"/>
        <v>A2</v>
      </c>
      <c r="P1062" s="37" t="str">
        <f t="shared" si="88"/>
        <v xml:space="preserve"> </v>
      </c>
      <c r="Q1062" s="37" t="str">
        <f t="shared" si="89"/>
        <v>K1</v>
      </c>
      <c r="R1062" s="45">
        <v>3660</v>
      </c>
    </row>
    <row r="1063" spans="2:18" x14ac:dyDescent="0.3">
      <c r="B1063" s="40" t="s">
        <v>1947</v>
      </c>
      <c r="C1063" s="41" t="s">
        <v>1730</v>
      </c>
      <c r="D1063" s="42">
        <v>13</v>
      </c>
      <c r="E1063" s="36" t="s">
        <v>232</v>
      </c>
      <c r="F1063" s="43" t="s">
        <v>1033</v>
      </c>
      <c r="G1063" s="44" t="s">
        <v>2450</v>
      </c>
      <c r="H1063" s="44" t="s">
        <v>1359</v>
      </c>
      <c r="I1063" s="45">
        <v>360</v>
      </c>
      <c r="K1063" s="40" t="s">
        <v>2159</v>
      </c>
      <c r="L1063" s="41" t="s">
        <v>1497</v>
      </c>
      <c r="M1063" s="35" t="str">
        <f t="shared" si="85"/>
        <v>NO MATCH</v>
      </c>
      <c r="N1063" s="46" t="str">
        <f t="shared" si="86"/>
        <v>NO MATCH</v>
      </c>
      <c r="O1063" s="46" t="str">
        <f t="shared" si="87"/>
        <v>NO MATCH</v>
      </c>
      <c r="P1063" s="37" t="str">
        <f t="shared" si="88"/>
        <v>NO MATCH</v>
      </c>
      <c r="Q1063" s="37" t="str">
        <f t="shared" si="89"/>
        <v>NO MATCH</v>
      </c>
      <c r="R1063" s="45">
        <v>30520</v>
      </c>
    </row>
    <row r="1064" spans="2:18" x14ac:dyDescent="0.3">
      <c r="B1064" s="40" t="s">
        <v>1390</v>
      </c>
      <c r="C1064" s="41" t="s">
        <v>1750</v>
      </c>
      <c r="D1064" s="42">
        <v>14</v>
      </c>
      <c r="E1064" s="36" t="s">
        <v>232</v>
      </c>
      <c r="F1064" s="43" t="s">
        <v>1033</v>
      </c>
      <c r="G1064" s="44" t="s">
        <v>2450</v>
      </c>
      <c r="H1064" s="44" t="s">
        <v>1359</v>
      </c>
      <c r="I1064" s="45">
        <v>-180</v>
      </c>
      <c r="K1064" s="40" t="s">
        <v>1924</v>
      </c>
      <c r="L1064" s="41" t="s">
        <v>1519</v>
      </c>
      <c r="M1064" s="35">
        <f t="shared" si="85"/>
        <v>3</v>
      </c>
      <c r="N1064" s="46" t="str">
        <f t="shared" si="86"/>
        <v>1</v>
      </c>
      <c r="O1064" s="46" t="str">
        <f t="shared" si="87"/>
        <v>A2</v>
      </c>
      <c r="P1064" s="37" t="str">
        <f t="shared" si="88"/>
        <v xml:space="preserve"> </v>
      </c>
      <c r="Q1064" s="37" t="str">
        <f t="shared" si="89"/>
        <v>K1</v>
      </c>
      <c r="R1064" s="45">
        <v>810</v>
      </c>
    </row>
    <row r="1065" spans="2:18" x14ac:dyDescent="0.3">
      <c r="B1065" s="40" t="s">
        <v>1948</v>
      </c>
      <c r="C1065" s="41" t="s">
        <v>1750</v>
      </c>
      <c r="D1065" s="42">
        <v>14</v>
      </c>
      <c r="E1065" s="36" t="s">
        <v>232</v>
      </c>
      <c r="F1065" s="43" t="s">
        <v>1033</v>
      </c>
      <c r="G1065" s="44" t="s">
        <v>2450</v>
      </c>
      <c r="H1065" s="44" t="s">
        <v>1359</v>
      </c>
      <c r="I1065" s="45">
        <v>3600</v>
      </c>
      <c r="K1065" s="40" t="s">
        <v>2160</v>
      </c>
      <c r="L1065" s="41" t="s">
        <v>1519</v>
      </c>
      <c r="M1065" s="35" t="str">
        <f t="shared" si="85"/>
        <v>NO MATCH</v>
      </c>
      <c r="N1065" s="46" t="str">
        <f t="shared" si="86"/>
        <v>NO MATCH</v>
      </c>
      <c r="O1065" s="46" t="str">
        <f t="shared" si="87"/>
        <v>NO MATCH</v>
      </c>
      <c r="P1065" s="37" t="str">
        <f t="shared" si="88"/>
        <v>NO MATCH</v>
      </c>
      <c r="Q1065" s="37" t="str">
        <f t="shared" si="89"/>
        <v>NO MATCH</v>
      </c>
      <c r="R1065" s="45">
        <v>6740</v>
      </c>
    </row>
    <row r="1066" spans="2:18" x14ac:dyDescent="0.3">
      <c r="B1066" s="40" t="s">
        <v>1391</v>
      </c>
      <c r="C1066" s="41" t="s">
        <v>1773</v>
      </c>
      <c r="D1066" s="42">
        <v>16</v>
      </c>
      <c r="E1066" s="36" t="s">
        <v>232</v>
      </c>
      <c r="F1066" s="43" t="s">
        <v>1033</v>
      </c>
      <c r="G1066" s="44" t="s">
        <v>2450</v>
      </c>
      <c r="H1066" s="44" t="s">
        <v>1359</v>
      </c>
      <c r="I1066" s="45">
        <v>20</v>
      </c>
      <c r="K1066" s="40" t="s">
        <v>1925</v>
      </c>
      <c r="L1066" s="41" t="s">
        <v>1543</v>
      </c>
      <c r="M1066" s="35">
        <f t="shared" si="85"/>
        <v>4</v>
      </c>
      <c r="N1066" s="46" t="str">
        <f t="shared" si="86"/>
        <v>1</v>
      </c>
      <c r="O1066" s="46" t="str">
        <f t="shared" si="87"/>
        <v>A2</v>
      </c>
      <c r="P1066" s="37" t="str">
        <f t="shared" si="88"/>
        <v xml:space="preserve"> </v>
      </c>
      <c r="Q1066" s="37" t="str">
        <f t="shared" si="89"/>
        <v>K1</v>
      </c>
      <c r="R1066" s="45">
        <v>1180</v>
      </c>
    </row>
    <row r="1067" spans="2:18" x14ac:dyDescent="0.3">
      <c r="B1067" s="40" t="s">
        <v>1392</v>
      </c>
      <c r="C1067" s="41" t="s">
        <v>1794</v>
      </c>
      <c r="D1067" s="42">
        <v>17</v>
      </c>
      <c r="E1067" s="36" t="s">
        <v>232</v>
      </c>
      <c r="F1067" s="43" t="s">
        <v>1033</v>
      </c>
      <c r="G1067" s="44" t="s">
        <v>2450</v>
      </c>
      <c r="H1067" s="44" t="s">
        <v>1359</v>
      </c>
      <c r="I1067" s="45">
        <v>1020</v>
      </c>
      <c r="K1067" s="40" t="s">
        <v>2161</v>
      </c>
      <c r="L1067" s="41" t="s">
        <v>1543</v>
      </c>
      <c r="M1067" s="35" t="str">
        <f t="shared" si="85"/>
        <v>NO MATCH</v>
      </c>
      <c r="N1067" s="46" t="str">
        <f t="shared" si="86"/>
        <v>NO MATCH</v>
      </c>
      <c r="O1067" s="46" t="str">
        <f t="shared" si="87"/>
        <v>NO MATCH</v>
      </c>
      <c r="P1067" s="37" t="str">
        <f t="shared" si="88"/>
        <v>NO MATCH</v>
      </c>
      <c r="Q1067" s="37" t="str">
        <f t="shared" si="89"/>
        <v>NO MATCH</v>
      </c>
      <c r="R1067" s="45">
        <v>9830</v>
      </c>
    </row>
    <row r="1068" spans="2:18" x14ac:dyDescent="0.3">
      <c r="B1068" s="40" t="s">
        <v>1949</v>
      </c>
      <c r="C1068" s="41" t="s">
        <v>1794</v>
      </c>
      <c r="D1068" s="42">
        <v>17</v>
      </c>
      <c r="E1068" s="36" t="s">
        <v>232</v>
      </c>
      <c r="F1068" s="43" t="s">
        <v>1033</v>
      </c>
      <c r="G1068" s="44" t="s">
        <v>2450</v>
      </c>
      <c r="H1068" s="44" t="s">
        <v>1359</v>
      </c>
      <c r="I1068" s="45">
        <v>4330</v>
      </c>
      <c r="K1068" s="40" t="s">
        <v>1926</v>
      </c>
      <c r="L1068" s="41" t="s">
        <v>1564</v>
      </c>
      <c r="M1068" s="35">
        <f t="shared" si="85"/>
        <v>5</v>
      </c>
      <c r="N1068" s="46" t="str">
        <f t="shared" si="86"/>
        <v>1</v>
      </c>
      <c r="O1068" s="46" t="str">
        <f t="shared" si="87"/>
        <v>A2</v>
      </c>
      <c r="P1068" s="37" t="str">
        <f t="shared" si="88"/>
        <v xml:space="preserve"> </v>
      </c>
      <c r="Q1068" s="37" t="str">
        <f t="shared" si="89"/>
        <v>K1</v>
      </c>
      <c r="R1068" s="45">
        <v>3110</v>
      </c>
    </row>
    <row r="1069" spans="2:18" x14ac:dyDescent="0.3">
      <c r="B1069" s="40" t="s">
        <v>1950</v>
      </c>
      <c r="C1069" s="41" t="s">
        <v>1827</v>
      </c>
      <c r="D1069" s="42">
        <v>18</v>
      </c>
      <c r="E1069" s="36" t="s">
        <v>232</v>
      </c>
      <c r="F1069" s="43" t="s">
        <v>1033</v>
      </c>
      <c r="G1069" s="44" t="s">
        <v>2450</v>
      </c>
      <c r="H1069" s="44" t="s">
        <v>1359</v>
      </c>
      <c r="I1069" s="45">
        <v>250</v>
      </c>
      <c r="K1069" s="40" t="s">
        <v>2162</v>
      </c>
      <c r="L1069" s="41" t="s">
        <v>1564</v>
      </c>
      <c r="M1069" s="35" t="str">
        <f t="shared" si="85"/>
        <v>NO MATCH</v>
      </c>
      <c r="N1069" s="46" t="str">
        <f t="shared" si="86"/>
        <v>NO MATCH</v>
      </c>
      <c r="O1069" s="46" t="str">
        <f t="shared" si="87"/>
        <v>NO MATCH</v>
      </c>
      <c r="P1069" s="37" t="str">
        <f t="shared" si="88"/>
        <v>NO MATCH</v>
      </c>
      <c r="Q1069" s="37" t="str">
        <f t="shared" si="89"/>
        <v>NO MATCH</v>
      </c>
      <c r="R1069" s="45">
        <v>25900</v>
      </c>
    </row>
    <row r="1070" spans="2:18" x14ac:dyDescent="0.3">
      <c r="B1070" s="40" t="s">
        <v>1393</v>
      </c>
      <c r="C1070" s="41" t="s">
        <v>231</v>
      </c>
      <c r="D1070" s="42" t="s">
        <v>2450</v>
      </c>
      <c r="E1070" s="36" t="s">
        <v>232</v>
      </c>
      <c r="F1070" s="43" t="s">
        <v>233</v>
      </c>
      <c r="G1070" s="44" t="s">
        <v>2450</v>
      </c>
      <c r="H1070" s="44" t="s">
        <v>1359</v>
      </c>
      <c r="I1070" s="45">
        <v>19390</v>
      </c>
      <c r="K1070" s="40" t="s">
        <v>1927</v>
      </c>
      <c r="L1070" s="41" t="s">
        <v>1584</v>
      </c>
      <c r="M1070" s="35">
        <f t="shared" si="85"/>
        <v>6</v>
      </c>
      <c r="N1070" s="46" t="str">
        <f t="shared" si="86"/>
        <v>1</v>
      </c>
      <c r="O1070" s="46" t="str">
        <f t="shared" si="87"/>
        <v>A2</v>
      </c>
      <c r="P1070" s="37" t="str">
        <f t="shared" si="88"/>
        <v xml:space="preserve"> </v>
      </c>
      <c r="Q1070" s="37" t="str">
        <f t="shared" si="89"/>
        <v>K1</v>
      </c>
      <c r="R1070" s="45">
        <v>2470</v>
      </c>
    </row>
    <row r="1071" spans="2:18" x14ac:dyDescent="0.3">
      <c r="B1071" s="40" t="s">
        <v>1951</v>
      </c>
      <c r="C1071" s="41" t="s">
        <v>231</v>
      </c>
      <c r="D1071" s="42" t="s">
        <v>2450</v>
      </c>
      <c r="E1071" s="36" t="s">
        <v>232</v>
      </c>
      <c r="F1071" s="43" t="s">
        <v>233</v>
      </c>
      <c r="G1071" s="44" t="s">
        <v>2450</v>
      </c>
      <c r="H1071" s="44" t="s">
        <v>1359</v>
      </c>
      <c r="I1071" s="45">
        <v>96970</v>
      </c>
      <c r="K1071" s="40" t="s">
        <v>2163</v>
      </c>
      <c r="L1071" s="41" t="s">
        <v>1584</v>
      </c>
      <c r="M1071" s="35" t="str">
        <f t="shared" si="85"/>
        <v>NO MATCH</v>
      </c>
      <c r="N1071" s="46" t="str">
        <f t="shared" si="86"/>
        <v>NO MATCH</v>
      </c>
      <c r="O1071" s="46" t="str">
        <f t="shared" si="87"/>
        <v>NO MATCH</v>
      </c>
      <c r="P1071" s="37" t="str">
        <f t="shared" si="88"/>
        <v>NO MATCH</v>
      </c>
      <c r="Q1071" s="37" t="str">
        <f t="shared" si="89"/>
        <v>NO MATCH</v>
      </c>
      <c r="R1071" s="45">
        <v>20560</v>
      </c>
    </row>
    <row r="1072" spans="2:18" x14ac:dyDescent="0.3">
      <c r="B1072" s="40" t="s">
        <v>1394</v>
      </c>
      <c r="C1072" s="41" t="s">
        <v>1477</v>
      </c>
      <c r="D1072" s="42">
        <v>1</v>
      </c>
      <c r="E1072" s="36" t="s">
        <v>232</v>
      </c>
      <c r="F1072" s="43" t="s">
        <v>348</v>
      </c>
      <c r="G1072" s="44" t="s">
        <v>2450</v>
      </c>
      <c r="H1072" s="44" t="s">
        <v>1359</v>
      </c>
      <c r="I1072" s="45">
        <v>20260</v>
      </c>
      <c r="K1072" s="40" t="s">
        <v>1928</v>
      </c>
      <c r="L1072" s="41" t="s">
        <v>1609</v>
      </c>
      <c r="M1072" s="35">
        <f t="shared" si="85"/>
        <v>7</v>
      </c>
      <c r="N1072" s="46" t="str">
        <f t="shared" si="86"/>
        <v>1</v>
      </c>
      <c r="O1072" s="46" t="str">
        <f t="shared" si="87"/>
        <v>A2</v>
      </c>
      <c r="P1072" s="37" t="str">
        <f t="shared" si="88"/>
        <v xml:space="preserve"> </v>
      </c>
      <c r="Q1072" s="37" t="str">
        <f t="shared" si="89"/>
        <v>K1</v>
      </c>
      <c r="R1072" s="45">
        <v>1420</v>
      </c>
    </row>
    <row r="1073" spans="2:18" x14ac:dyDescent="0.3">
      <c r="B1073" s="40" t="s">
        <v>1952</v>
      </c>
      <c r="C1073" s="41" t="s">
        <v>1477</v>
      </c>
      <c r="D1073" s="42">
        <v>1</v>
      </c>
      <c r="E1073" s="36" t="s">
        <v>232</v>
      </c>
      <c r="F1073" s="43" t="s">
        <v>348</v>
      </c>
      <c r="G1073" s="44" t="s">
        <v>2450</v>
      </c>
      <c r="H1073" s="44" t="s">
        <v>1359</v>
      </c>
      <c r="I1073" s="45">
        <v>530</v>
      </c>
      <c r="K1073" s="40" t="s">
        <v>2164</v>
      </c>
      <c r="L1073" s="41" t="s">
        <v>1609</v>
      </c>
      <c r="M1073" s="35" t="str">
        <f t="shared" si="85"/>
        <v>NO MATCH</v>
      </c>
      <c r="N1073" s="46" t="str">
        <f t="shared" si="86"/>
        <v>NO MATCH</v>
      </c>
      <c r="O1073" s="46" t="str">
        <f t="shared" si="87"/>
        <v>NO MATCH</v>
      </c>
      <c r="P1073" s="37" t="str">
        <f t="shared" si="88"/>
        <v>NO MATCH</v>
      </c>
      <c r="Q1073" s="37" t="str">
        <f t="shared" si="89"/>
        <v>NO MATCH</v>
      </c>
      <c r="R1073" s="45">
        <v>11870</v>
      </c>
    </row>
    <row r="1074" spans="2:18" x14ac:dyDescent="0.3">
      <c r="B1074" s="40" t="s">
        <v>1395</v>
      </c>
      <c r="C1074" s="41" t="s">
        <v>1499</v>
      </c>
      <c r="D1074" s="42">
        <v>2</v>
      </c>
      <c r="E1074" s="36" t="s">
        <v>232</v>
      </c>
      <c r="F1074" s="43" t="s">
        <v>348</v>
      </c>
      <c r="G1074" s="44" t="s">
        <v>2450</v>
      </c>
      <c r="H1074" s="44" t="s">
        <v>1359</v>
      </c>
      <c r="I1074" s="45">
        <v>8850</v>
      </c>
      <c r="K1074" s="40" t="s">
        <v>1929</v>
      </c>
      <c r="L1074" s="41" t="s">
        <v>1658</v>
      </c>
      <c r="M1074" s="35">
        <f t="shared" si="85"/>
        <v>9</v>
      </c>
      <c r="N1074" s="46" t="str">
        <f t="shared" si="86"/>
        <v>1</v>
      </c>
      <c r="O1074" s="46" t="str">
        <f t="shared" si="87"/>
        <v>A2</v>
      </c>
      <c r="P1074" s="37" t="str">
        <f t="shared" si="88"/>
        <v xml:space="preserve"> </v>
      </c>
      <c r="Q1074" s="37" t="str">
        <f t="shared" si="89"/>
        <v>K1</v>
      </c>
      <c r="R1074" s="45">
        <v>1310</v>
      </c>
    </row>
    <row r="1075" spans="2:18" x14ac:dyDescent="0.3">
      <c r="B1075" s="40" t="s">
        <v>1953</v>
      </c>
      <c r="C1075" s="41" t="s">
        <v>1499</v>
      </c>
      <c r="D1075" s="42">
        <v>2</v>
      </c>
      <c r="E1075" s="36" t="s">
        <v>232</v>
      </c>
      <c r="F1075" s="43" t="s">
        <v>348</v>
      </c>
      <c r="G1075" s="44" t="s">
        <v>2450</v>
      </c>
      <c r="H1075" s="44" t="s">
        <v>1359</v>
      </c>
      <c r="I1075" s="45">
        <v>3530</v>
      </c>
      <c r="K1075" s="40" t="s">
        <v>2165</v>
      </c>
      <c r="L1075" s="41" t="s">
        <v>1658</v>
      </c>
      <c r="M1075" s="35" t="str">
        <f t="shared" si="85"/>
        <v>NO MATCH</v>
      </c>
      <c r="N1075" s="46" t="str">
        <f t="shared" si="86"/>
        <v>NO MATCH</v>
      </c>
      <c r="O1075" s="46" t="str">
        <f t="shared" si="87"/>
        <v>NO MATCH</v>
      </c>
      <c r="P1075" s="37" t="str">
        <f t="shared" si="88"/>
        <v>NO MATCH</v>
      </c>
      <c r="Q1075" s="37" t="str">
        <f t="shared" si="89"/>
        <v>NO MATCH</v>
      </c>
      <c r="R1075" s="45">
        <v>10920</v>
      </c>
    </row>
    <row r="1076" spans="2:18" x14ac:dyDescent="0.3">
      <c r="B1076" s="40" t="s">
        <v>1396</v>
      </c>
      <c r="C1076" s="41" t="s">
        <v>1521</v>
      </c>
      <c r="D1076" s="42">
        <v>3</v>
      </c>
      <c r="E1076" s="36" t="s">
        <v>232</v>
      </c>
      <c r="F1076" s="43" t="s">
        <v>348</v>
      </c>
      <c r="G1076" s="44" t="s">
        <v>2450</v>
      </c>
      <c r="H1076" s="44" t="s">
        <v>1359</v>
      </c>
      <c r="I1076" s="45">
        <v>8270</v>
      </c>
      <c r="K1076" s="40" t="s">
        <v>1930</v>
      </c>
      <c r="L1076" s="41" t="s">
        <v>1684</v>
      </c>
      <c r="M1076" s="35">
        <f t="shared" si="85"/>
        <v>10</v>
      </c>
      <c r="N1076" s="46" t="str">
        <f t="shared" si="86"/>
        <v>1</v>
      </c>
      <c r="O1076" s="46" t="str">
        <f t="shared" si="87"/>
        <v>A2</v>
      </c>
      <c r="P1076" s="37" t="str">
        <f t="shared" si="88"/>
        <v xml:space="preserve"> </v>
      </c>
      <c r="Q1076" s="37" t="str">
        <f t="shared" si="89"/>
        <v>K1</v>
      </c>
      <c r="R1076" s="45">
        <v>1770</v>
      </c>
    </row>
    <row r="1077" spans="2:18" x14ac:dyDescent="0.3">
      <c r="B1077" s="40" t="s">
        <v>1397</v>
      </c>
      <c r="C1077" s="41" t="s">
        <v>1545</v>
      </c>
      <c r="D1077" s="42">
        <v>4</v>
      </c>
      <c r="E1077" s="36" t="s">
        <v>232</v>
      </c>
      <c r="F1077" s="43" t="s">
        <v>348</v>
      </c>
      <c r="G1077" s="44" t="s">
        <v>2450</v>
      </c>
      <c r="H1077" s="44" t="s">
        <v>1359</v>
      </c>
      <c r="I1077" s="45">
        <v>4590</v>
      </c>
      <c r="K1077" s="40" t="s">
        <v>2166</v>
      </c>
      <c r="L1077" s="41" t="s">
        <v>1684</v>
      </c>
      <c r="M1077" s="35" t="str">
        <f t="shared" si="85"/>
        <v>NO MATCH</v>
      </c>
      <c r="N1077" s="46" t="str">
        <f t="shared" si="86"/>
        <v>NO MATCH</v>
      </c>
      <c r="O1077" s="46" t="str">
        <f t="shared" si="87"/>
        <v>NO MATCH</v>
      </c>
      <c r="P1077" s="37" t="str">
        <f t="shared" si="88"/>
        <v>NO MATCH</v>
      </c>
      <c r="Q1077" s="37" t="str">
        <f t="shared" si="89"/>
        <v>NO MATCH</v>
      </c>
      <c r="R1077" s="45">
        <v>14720</v>
      </c>
    </row>
    <row r="1078" spans="2:18" x14ac:dyDescent="0.3">
      <c r="B1078" s="40" t="s">
        <v>1954</v>
      </c>
      <c r="C1078" s="41" t="s">
        <v>1545</v>
      </c>
      <c r="D1078" s="42">
        <v>4</v>
      </c>
      <c r="E1078" s="36" t="s">
        <v>232</v>
      </c>
      <c r="F1078" s="43" t="s">
        <v>348</v>
      </c>
      <c r="G1078" s="44" t="s">
        <v>2450</v>
      </c>
      <c r="H1078" s="44" t="s">
        <v>1359</v>
      </c>
      <c r="I1078" s="45">
        <v>2400</v>
      </c>
      <c r="K1078" s="40" t="s">
        <v>1931</v>
      </c>
      <c r="L1078" s="41" t="s">
        <v>1708</v>
      </c>
      <c r="M1078" s="35">
        <f t="shared" si="85"/>
        <v>12</v>
      </c>
      <c r="N1078" s="46" t="str">
        <f t="shared" si="86"/>
        <v>1</v>
      </c>
      <c r="O1078" s="46" t="str">
        <f t="shared" si="87"/>
        <v>A2</v>
      </c>
      <c r="P1078" s="37" t="str">
        <f t="shared" si="88"/>
        <v xml:space="preserve"> </v>
      </c>
      <c r="Q1078" s="37" t="str">
        <f t="shared" si="89"/>
        <v>K1</v>
      </c>
      <c r="R1078" s="45">
        <v>1190</v>
      </c>
    </row>
    <row r="1079" spans="2:18" x14ac:dyDescent="0.3">
      <c r="B1079" s="40" t="s">
        <v>1398</v>
      </c>
      <c r="C1079" s="41" t="s">
        <v>1566</v>
      </c>
      <c r="D1079" s="42">
        <v>5</v>
      </c>
      <c r="E1079" s="36" t="s">
        <v>232</v>
      </c>
      <c r="F1079" s="43" t="s">
        <v>348</v>
      </c>
      <c r="G1079" s="44" t="s">
        <v>2450</v>
      </c>
      <c r="H1079" s="44" t="s">
        <v>1359</v>
      </c>
      <c r="I1079" s="45">
        <v>8980</v>
      </c>
      <c r="K1079" s="40" t="s">
        <v>2167</v>
      </c>
      <c r="L1079" s="41" t="s">
        <v>1708</v>
      </c>
      <c r="M1079" s="35" t="str">
        <f t="shared" si="85"/>
        <v>NO MATCH</v>
      </c>
      <c r="N1079" s="46" t="str">
        <f t="shared" si="86"/>
        <v>NO MATCH</v>
      </c>
      <c r="O1079" s="46" t="str">
        <f t="shared" si="87"/>
        <v>NO MATCH</v>
      </c>
      <c r="P1079" s="37" t="str">
        <f t="shared" si="88"/>
        <v>NO MATCH</v>
      </c>
      <c r="Q1079" s="37" t="str">
        <f t="shared" si="89"/>
        <v>NO MATCH</v>
      </c>
      <c r="R1079" s="45">
        <v>9880</v>
      </c>
    </row>
    <row r="1080" spans="2:18" x14ac:dyDescent="0.3">
      <c r="B1080" s="40" t="s">
        <v>1955</v>
      </c>
      <c r="C1080" s="41" t="s">
        <v>1566</v>
      </c>
      <c r="D1080" s="42">
        <v>5</v>
      </c>
      <c r="E1080" s="36" t="s">
        <v>232</v>
      </c>
      <c r="F1080" s="43" t="s">
        <v>348</v>
      </c>
      <c r="G1080" s="44" t="s">
        <v>2450</v>
      </c>
      <c r="H1080" s="44" t="s">
        <v>1359</v>
      </c>
      <c r="I1080" s="45">
        <v>700</v>
      </c>
      <c r="K1080" s="40" t="s">
        <v>1932</v>
      </c>
      <c r="L1080" s="41" t="s">
        <v>1732</v>
      </c>
      <c r="M1080" s="35">
        <f t="shared" si="85"/>
        <v>13</v>
      </c>
      <c r="N1080" s="46" t="str">
        <f t="shared" si="86"/>
        <v>1</v>
      </c>
      <c r="O1080" s="46" t="str">
        <f t="shared" si="87"/>
        <v>A2</v>
      </c>
      <c r="P1080" s="37" t="str">
        <f t="shared" si="88"/>
        <v xml:space="preserve"> </v>
      </c>
      <c r="Q1080" s="37" t="str">
        <f t="shared" si="89"/>
        <v>K1</v>
      </c>
      <c r="R1080" s="45">
        <v>250</v>
      </c>
    </row>
    <row r="1081" spans="2:18" x14ac:dyDescent="0.3">
      <c r="B1081" s="40" t="s">
        <v>1956</v>
      </c>
      <c r="C1081" s="41" t="s">
        <v>1586</v>
      </c>
      <c r="D1081" s="42">
        <v>6</v>
      </c>
      <c r="E1081" s="36" t="s">
        <v>232</v>
      </c>
      <c r="F1081" s="43" t="s">
        <v>348</v>
      </c>
      <c r="G1081" s="44" t="s">
        <v>2450</v>
      </c>
      <c r="H1081" s="44" t="s">
        <v>1359</v>
      </c>
      <c r="I1081" s="45">
        <v>250</v>
      </c>
      <c r="K1081" s="40" t="s">
        <v>2168</v>
      </c>
      <c r="L1081" s="41" t="s">
        <v>1732</v>
      </c>
      <c r="M1081" s="35" t="str">
        <f t="shared" si="85"/>
        <v>NO MATCH</v>
      </c>
      <c r="N1081" s="46" t="str">
        <f t="shared" si="86"/>
        <v>NO MATCH</v>
      </c>
      <c r="O1081" s="46" t="str">
        <f t="shared" si="87"/>
        <v>NO MATCH</v>
      </c>
      <c r="P1081" s="37" t="str">
        <f t="shared" si="88"/>
        <v>NO MATCH</v>
      </c>
      <c r="Q1081" s="37" t="str">
        <f t="shared" si="89"/>
        <v>NO MATCH</v>
      </c>
      <c r="R1081" s="45">
        <v>2050</v>
      </c>
    </row>
    <row r="1082" spans="2:18" x14ac:dyDescent="0.3">
      <c r="B1082" s="40" t="s">
        <v>1399</v>
      </c>
      <c r="C1082" s="41" t="s">
        <v>1611</v>
      </c>
      <c r="D1082" s="42">
        <v>7</v>
      </c>
      <c r="E1082" s="36" t="s">
        <v>232</v>
      </c>
      <c r="F1082" s="43" t="s">
        <v>348</v>
      </c>
      <c r="G1082" s="44" t="s">
        <v>2450</v>
      </c>
      <c r="H1082" s="44" t="s">
        <v>1359</v>
      </c>
      <c r="I1082" s="45">
        <v>1690</v>
      </c>
      <c r="K1082" s="40" t="s">
        <v>1933</v>
      </c>
      <c r="L1082" s="41" t="s">
        <v>1751</v>
      </c>
      <c r="M1082" s="35">
        <f t="shared" si="85"/>
        <v>14</v>
      </c>
      <c r="N1082" s="46" t="str">
        <f t="shared" si="86"/>
        <v>1</v>
      </c>
      <c r="O1082" s="46" t="str">
        <f t="shared" si="87"/>
        <v>A2</v>
      </c>
      <c r="P1082" s="37" t="str">
        <f t="shared" si="88"/>
        <v xml:space="preserve"> </v>
      </c>
      <c r="Q1082" s="37" t="str">
        <f t="shared" si="89"/>
        <v>K1</v>
      </c>
      <c r="R1082" s="45">
        <v>2640</v>
      </c>
    </row>
    <row r="1083" spans="2:18" x14ac:dyDescent="0.3">
      <c r="B1083" s="40" t="s">
        <v>1957</v>
      </c>
      <c r="C1083" s="41" t="s">
        <v>1611</v>
      </c>
      <c r="D1083" s="42">
        <v>7</v>
      </c>
      <c r="E1083" s="36" t="s">
        <v>232</v>
      </c>
      <c r="F1083" s="43" t="s">
        <v>348</v>
      </c>
      <c r="G1083" s="44" t="s">
        <v>2450</v>
      </c>
      <c r="H1083" s="44" t="s">
        <v>1359</v>
      </c>
      <c r="I1083" s="45">
        <v>1050</v>
      </c>
      <c r="K1083" s="40" t="s">
        <v>2169</v>
      </c>
      <c r="L1083" s="41" t="s">
        <v>1751</v>
      </c>
      <c r="M1083" s="35" t="str">
        <f t="shared" si="85"/>
        <v>NO MATCH</v>
      </c>
      <c r="N1083" s="46" t="str">
        <f t="shared" si="86"/>
        <v>NO MATCH</v>
      </c>
      <c r="O1083" s="46" t="str">
        <f t="shared" si="87"/>
        <v>NO MATCH</v>
      </c>
      <c r="P1083" s="37" t="str">
        <f t="shared" si="88"/>
        <v>NO MATCH</v>
      </c>
      <c r="Q1083" s="37" t="str">
        <f t="shared" si="89"/>
        <v>NO MATCH</v>
      </c>
      <c r="R1083" s="45">
        <v>22040</v>
      </c>
    </row>
    <row r="1084" spans="2:18" x14ac:dyDescent="0.3">
      <c r="B1084" s="40" t="s">
        <v>1400</v>
      </c>
      <c r="C1084" s="41" t="s">
        <v>1637</v>
      </c>
      <c r="D1084" s="42">
        <v>8</v>
      </c>
      <c r="E1084" s="36" t="s">
        <v>232</v>
      </c>
      <c r="F1084" s="43" t="s">
        <v>348</v>
      </c>
      <c r="G1084" s="44" t="s">
        <v>2450</v>
      </c>
      <c r="H1084" s="44" t="s">
        <v>1359</v>
      </c>
      <c r="I1084" s="45">
        <v>9180</v>
      </c>
      <c r="K1084" s="40" t="s">
        <v>1934</v>
      </c>
      <c r="L1084" s="41" t="s">
        <v>1772</v>
      </c>
      <c r="M1084" s="35">
        <f t="shared" si="85"/>
        <v>16</v>
      </c>
      <c r="N1084" s="46" t="str">
        <f t="shared" si="86"/>
        <v>1</v>
      </c>
      <c r="O1084" s="46" t="str">
        <f t="shared" si="87"/>
        <v>A2</v>
      </c>
      <c r="P1084" s="37" t="str">
        <f t="shared" si="88"/>
        <v xml:space="preserve"> </v>
      </c>
      <c r="Q1084" s="37" t="str">
        <f t="shared" si="89"/>
        <v>K1</v>
      </c>
      <c r="R1084" s="45">
        <v>750</v>
      </c>
    </row>
    <row r="1085" spans="2:18" x14ac:dyDescent="0.3">
      <c r="B1085" s="40" t="s">
        <v>1958</v>
      </c>
      <c r="C1085" s="41" t="s">
        <v>1660</v>
      </c>
      <c r="D1085" s="42">
        <v>9</v>
      </c>
      <c r="E1085" s="36" t="s">
        <v>232</v>
      </c>
      <c r="F1085" s="43" t="s">
        <v>348</v>
      </c>
      <c r="G1085" s="44" t="s">
        <v>2450</v>
      </c>
      <c r="H1085" s="44" t="s">
        <v>1359</v>
      </c>
      <c r="I1085" s="45">
        <v>1560</v>
      </c>
      <c r="K1085" s="40" t="s">
        <v>2170</v>
      </c>
      <c r="L1085" s="41" t="s">
        <v>1772</v>
      </c>
      <c r="M1085" s="35" t="str">
        <f t="shared" si="85"/>
        <v>NO MATCH</v>
      </c>
      <c r="N1085" s="46" t="str">
        <f t="shared" si="86"/>
        <v>NO MATCH</v>
      </c>
      <c r="O1085" s="46" t="str">
        <f t="shared" si="87"/>
        <v>NO MATCH</v>
      </c>
      <c r="P1085" s="37" t="str">
        <f t="shared" si="88"/>
        <v>NO MATCH</v>
      </c>
      <c r="Q1085" s="37" t="str">
        <f t="shared" si="89"/>
        <v>NO MATCH</v>
      </c>
      <c r="R1085" s="45">
        <v>6230</v>
      </c>
    </row>
    <row r="1086" spans="2:18" x14ac:dyDescent="0.3">
      <c r="B1086" s="40" t="s">
        <v>1959</v>
      </c>
      <c r="C1086" s="41" t="s">
        <v>1686</v>
      </c>
      <c r="D1086" s="42">
        <v>10</v>
      </c>
      <c r="E1086" s="36" t="s">
        <v>232</v>
      </c>
      <c r="F1086" s="43" t="s">
        <v>348</v>
      </c>
      <c r="G1086" s="44" t="s">
        <v>2450</v>
      </c>
      <c r="H1086" s="44" t="s">
        <v>1359</v>
      </c>
      <c r="I1086" s="45">
        <v>3410</v>
      </c>
      <c r="K1086" s="40" t="s">
        <v>1935</v>
      </c>
      <c r="L1086" s="41" t="s">
        <v>1793</v>
      </c>
      <c r="M1086" s="35">
        <f t="shared" si="85"/>
        <v>17</v>
      </c>
      <c r="N1086" s="46" t="str">
        <f t="shared" si="86"/>
        <v>1</v>
      </c>
      <c r="O1086" s="46" t="str">
        <f t="shared" si="87"/>
        <v>A2</v>
      </c>
      <c r="P1086" s="37" t="str">
        <f t="shared" si="88"/>
        <v xml:space="preserve"> </v>
      </c>
      <c r="Q1086" s="37" t="str">
        <f t="shared" si="89"/>
        <v>K1</v>
      </c>
      <c r="R1086" s="45">
        <v>1330</v>
      </c>
    </row>
    <row r="1087" spans="2:18" x14ac:dyDescent="0.3">
      <c r="B1087" s="40" t="s">
        <v>1960</v>
      </c>
      <c r="C1087" s="41" t="s">
        <v>1710</v>
      </c>
      <c r="D1087" s="42">
        <v>12</v>
      </c>
      <c r="E1087" s="36" t="s">
        <v>232</v>
      </c>
      <c r="F1087" s="43" t="s">
        <v>348</v>
      </c>
      <c r="G1087" s="44" t="s">
        <v>2450</v>
      </c>
      <c r="H1087" s="44" t="s">
        <v>1359</v>
      </c>
      <c r="I1087" s="45">
        <v>4840</v>
      </c>
      <c r="K1087" s="40" t="s">
        <v>2171</v>
      </c>
      <c r="L1087" s="41" t="s">
        <v>1793</v>
      </c>
      <c r="M1087" s="35" t="str">
        <f t="shared" si="85"/>
        <v>NO MATCH</v>
      </c>
      <c r="N1087" s="46" t="str">
        <f t="shared" si="86"/>
        <v>NO MATCH</v>
      </c>
      <c r="O1087" s="46" t="str">
        <f t="shared" si="87"/>
        <v>NO MATCH</v>
      </c>
      <c r="P1087" s="37" t="str">
        <f t="shared" si="88"/>
        <v>NO MATCH</v>
      </c>
      <c r="Q1087" s="37" t="str">
        <f t="shared" si="89"/>
        <v>NO MATCH</v>
      </c>
      <c r="R1087" s="45">
        <v>11050</v>
      </c>
    </row>
    <row r="1088" spans="2:18" x14ac:dyDescent="0.3">
      <c r="B1088" s="40" t="s">
        <v>1961</v>
      </c>
      <c r="C1088" s="41" t="s">
        <v>1752</v>
      </c>
      <c r="D1088" s="42">
        <v>14</v>
      </c>
      <c r="E1088" s="36" t="s">
        <v>232</v>
      </c>
      <c r="F1088" s="43" t="s">
        <v>348</v>
      </c>
      <c r="G1088" s="44" t="s">
        <v>2450</v>
      </c>
      <c r="H1088" s="44" t="s">
        <v>1359</v>
      </c>
      <c r="I1088" s="45">
        <v>1310</v>
      </c>
      <c r="K1088" s="40" t="s">
        <v>1936</v>
      </c>
      <c r="L1088" s="41" t="s">
        <v>1826</v>
      </c>
      <c r="M1088" s="35">
        <f t="shared" si="85"/>
        <v>18</v>
      </c>
      <c r="N1088" s="46" t="str">
        <f t="shared" si="86"/>
        <v>1</v>
      </c>
      <c r="O1088" s="46" t="str">
        <f t="shared" si="87"/>
        <v>A2</v>
      </c>
      <c r="P1088" s="37" t="str">
        <f t="shared" si="88"/>
        <v xml:space="preserve"> </v>
      </c>
      <c r="Q1088" s="37" t="str">
        <f t="shared" si="89"/>
        <v>K1</v>
      </c>
      <c r="R1088" s="45">
        <v>690</v>
      </c>
    </row>
    <row r="1089" spans="2:18" x14ac:dyDescent="0.3">
      <c r="B1089" s="40" t="s">
        <v>1962</v>
      </c>
      <c r="C1089" s="41" t="s">
        <v>1795</v>
      </c>
      <c r="D1089" s="42">
        <v>17</v>
      </c>
      <c r="E1089" s="36" t="s">
        <v>232</v>
      </c>
      <c r="F1089" s="43" t="s">
        <v>348</v>
      </c>
      <c r="G1089" s="44" t="s">
        <v>2450</v>
      </c>
      <c r="H1089" s="44" t="s">
        <v>1359</v>
      </c>
      <c r="I1089" s="45">
        <v>2610</v>
      </c>
      <c r="K1089" s="40" t="s">
        <v>2172</v>
      </c>
      <c r="L1089" s="41" t="s">
        <v>1826</v>
      </c>
      <c r="M1089" s="35" t="str">
        <f t="shared" si="85"/>
        <v>NO MATCH</v>
      </c>
      <c r="N1089" s="46" t="str">
        <f t="shared" si="86"/>
        <v>NO MATCH</v>
      </c>
      <c r="O1089" s="46" t="str">
        <f t="shared" si="87"/>
        <v>NO MATCH</v>
      </c>
      <c r="P1089" s="37" t="str">
        <f t="shared" si="88"/>
        <v>NO MATCH</v>
      </c>
      <c r="Q1089" s="37" t="str">
        <f t="shared" si="89"/>
        <v>NO MATCH</v>
      </c>
      <c r="R1089" s="45">
        <v>5790</v>
      </c>
    </row>
    <row r="1090" spans="2:18" x14ac:dyDescent="0.3">
      <c r="B1090" s="40" t="s">
        <v>1401</v>
      </c>
      <c r="C1090" s="41" t="s">
        <v>1828</v>
      </c>
      <c r="D1090" s="42">
        <v>18</v>
      </c>
      <c r="E1090" s="36" t="s">
        <v>232</v>
      </c>
      <c r="F1090" s="43" t="s">
        <v>348</v>
      </c>
      <c r="G1090" s="44" t="s">
        <v>2450</v>
      </c>
      <c r="H1090" s="44" t="s">
        <v>1359</v>
      </c>
      <c r="I1090" s="45">
        <v>27960</v>
      </c>
      <c r="K1090" s="40" t="s">
        <v>1937</v>
      </c>
      <c r="L1090" s="41" t="s">
        <v>271</v>
      </c>
      <c r="M1090" s="35" t="str">
        <f t="shared" si="85"/>
        <v xml:space="preserve"> </v>
      </c>
      <c r="N1090" s="46" t="str">
        <f t="shared" si="86"/>
        <v>1</v>
      </c>
      <c r="O1090" s="46" t="str">
        <f t="shared" si="87"/>
        <v>E2</v>
      </c>
      <c r="P1090" s="37" t="str">
        <f t="shared" si="88"/>
        <v xml:space="preserve"> </v>
      </c>
      <c r="Q1090" s="37" t="str">
        <f t="shared" si="89"/>
        <v>K1</v>
      </c>
      <c r="R1090" s="45">
        <v>117520</v>
      </c>
    </row>
    <row r="1091" spans="2:18" x14ac:dyDescent="0.3">
      <c r="B1091" s="40" t="s">
        <v>1402</v>
      </c>
      <c r="C1091" s="41" t="s">
        <v>217</v>
      </c>
      <c r="D1091" s="42" t="s">
        <v>2450</v>
      </c>
      <c r="E1091" s="36" t="s">
        <v>218</v>
      </c>
      <c r="F1091" s="43" t="s">
        <v>219</v>
      </c>
      <c r="G1091" s="44" t="s">
        <v>2450</v>
      </c>
      <c r="H1091" s="44" t="s">
        <v>1359</v>
      </c>
      <c r="I1091" s="45">
        <v>-3070</v>
      </c>
      <c r="K1091" s="40" t="s">
        <v>2173</v>
      </c>
      <c r="L1091" s="41" t="s">
        <v>271</v>
      </c>
      <c r="M1091" s="35" t="str">
        <f t="shared" si="85"/>
        <v>NO MATCH</v>
      </c>
      <c r="N1091" s="46" t="str">
        <f t="shared" si="86"/>
        <v>NO MATCH</v>
      </c>
      <c r="O1091" s="46" t="str">
        <f t="shared" si="87"/>
        <v>NO MATCH</v>
      </c>
      <c r="P1091" s="37" t="str">
        <f t="shared" si="88"/>
        <v>NO MATCH</v>
      </c>
      <c r="Q1091" s="37" t="str">
        <f t="shared" si="89"/>
        <v>NO MATCH</v>
      </c>
      <c r="R1091" s="45">
        <v>979370</v>
      </c>
    </row>
    <row r="1092" spans="2:18" x14ac:dyDescent="0.3">
      <c r="B1092" s="40" t="s">
        <v>1963</v>
      </c>
      <c r="C1092" s="41" t="s">
        <v>217</v>
      </c>
      <c r="D1092" s="42" t="s">
        <v>2450</v>
      </c>
      <c r="E1092" s="36" t="s">
        <v>218</v>
      </c>
      <c r="F1092" s="43" t="s">
        <v>219</v>
      </c>
      <c r="G1092" s="44" t="s">
        <v>2450</v>
      </c>
      <c r="H1092" s="44" t="s">
        <v>1359</v>
      </c>
      <c r="I1092" s="45">
        <v>345220</v>
      </c>
      <c r="K1092" s="40" t="s">
        <v>1938</v>
      </c>
      <c r="L1092" s="41" t="s">
        <v>1498</v>
      </c>
      <c r="M1092" s="35">
        <f t="shared" si="85"/>
        <v>2</v>
      </c>
      <c r="N1092" s="46" t="str">
        <f t="shared" si="86"/>
        <v>1</v>
      </c>
      <c r="O1092" s="46" t="str">
        <f t="shared" si="87"/>
        <v>A2</v>
      </c>
      <c r="P1092" s="37" t="str">
        <f t="shared" si="88"/>
        <v xml:space="preserve"> </v>
      </c>
      <c r="Q1092" s="37" t="str">
        <f t="shared" si="89"/>
        <v>K1</v>
      </c>
      <c r="R1092" s="45">
        <v>150</v>
      </c>
    </row>
    <row r="1093" spans="2:18" x14ac:dyDescent="0.3">
      <c r="B1093" s="40" t="s">
        <v>1403</v>
      </c>
      <c r="C1093" s="41" t="s">
        <v>217</v>
      </c>
      <c r="D1093" s="42" t="s">
        <v>2450</v>
      </c>
      <c r="E1093" s="36" t="s">
        <v>218</v>
      </c>
      <c r="F1093" s="43" t="s">
        <v>219</v>
      </c>
      <c r="G1093" s="44" t="s">
        <v>2450</v>
      </c>
      <c r="H1093" s="44" t="s">
        <v>1359</v>
      </c>
      <c r="I1093" s="45">
        <v>24590</v>
      </c>
      <c r="K1093" s="40" t="s">
        <v>2174</v>
      </c>
      <c r="L1093" s="41" t="s">
        <v>1498</v>
      </c>
      <c r="M1093" s="35" t="str">
        <f t="shared" si="85"/>
        <v>NO MATCH</v>
      </c>
      <c r="N1093" s="46" t="str">
        <f t="shared" si="86"/>
        <v>NO MATCH</v>
      </c>
      <c r="O1093" s="46" t="str">
        <f t="shared" si="87"/>
        <v>NO MATCH</v>
      </c>
      <c r="P1093" s="37" t="str">
        <f t="shared" si="88"/>
        <v>NO MATCH</v>
      </c>
      <c r="Q1093" s="37" t="str">
        <f t="shared" si="89"/>
        <v>NO MATCH</v>
      </c>
      <c r="R1093" s="45">
        <v>1210</v>
      </c>
    </row>
    <row r="1094" spans="2:18" x14ac:dyDescent="0.3">
      <c r="B1094" s="40" t="s">
        <v>1964</v>
      </c>
      <c r="C1094" s="41" t="s">
        <v>217</v>
      </c>
      <c r="D1094" s="42" t="s">
        <v>2450</v>
      </c>
      <c r="E1094" s="36" t="s">
        <v>218</v>
      </c>
      <c r="F1094" s="43" t="s">
        <v>219</v>
      </c>
      <c r="G1094" s="44" t="s">
        <v>2450</v>
      </c>
      <c r="H1094" s="44" t="s">
        <v>1359</v>
      </c>
      <c r="I1094" s="45">
        <v>20100</v>
      </c>
      <c r="K1094" s="40" t="s">
        <v>1939</v>
      </c>
      <c r="L1094" s="41" t="s">
        <v>1520</v>
      </c>
      <c r="M1094" s="35">
        <f t="shared" si="85"/>
        <v>3</v>
      </c>
      <c r="N1094" s="46" t="str">
        <f t="shared" si="86"/>
        <v>1</v>
      </c>
      <c r="O1094" s="46" t="str">
        <f t="shared" si="87"/>
        <v>A2</v>
      </c>
      <c r="P1094" s="37" t="str">
        <f t="shared" si="88"/>
        <v xml:space="preserve"> </v>
      </c>
      <c r="Q1094" s="37" t="str">
        <f t="shared" si="89"/>
        <v>K1</v>
      </c>
      <c r="R1094" s="45">
        <v>40</v>
      </c>
    </row>
    <row r="1095" spans="2:18" x14ac:dyDescent="0.3">
      <c r="B1095" s="40" t="s">
        <v>1404</v>
      </c>
      <c r="C1095" s="41" t="s">
        <v>224</v>
      </c>
      <c r="D1095" s="42" t="s">
        <v>2450</v>
      </c>
      <c r="E1095" s="36" t="s">
        <v>218</v>
      </c>
      <c r="F1095" s="43" t="s">
        <v>225</v>
      </c>
      <c r="G1095" s="44" t="s">
        <v>2450</v>
      </c>
      <c r="H1095" s="44" t="s">
        <v>1359</v>
      </c>
      <c r="I1095" s="45">
        <v>9870</v>
      </c>
      <c r="K1095" s="40" t="s">
        <v>2175</v>
      </c>
      <c r="L1095" s="41" t="s">
        <v>1520</v>
      </c>
      <c r="M1095" s="35" t="str">
        <f t="shared" si="85"/>
        <v>NO MATCH</v>
      </c>
      <c r="N1095" s="46" t="str">
        <f t="shared" si="86"/>
        <v>NO MATCH</v>
      </c>
      <c r="O1095" s="46" t="str">
        <f t="shared" si="87"/>
        <v>NO MATCH</v>
      </c>
      <c r="P1095" s="37" t="str">
        <f t="shared" si="88"/>
        <v>NO MATCH</v>
      </c>
      <c r="Q1095" s="37" t="str">
        <f t="shared" si="89"/>
        <v>NO MATCH</v>
      </c>
      <c r="R1095" s="45">
        <v>370</v>
      </c>
    </row>
    <row r="1096" spans="2:18" x14ac:dyDescent="0.3">
      <c r="B1096" s="40" t="s">
        <v>1965</v>
      </c>
      <c r="C1096" s="41" t="s">
        <v>224</v>
      </c>
      <c r="D1096" s="42" t="s">
        <v>2450</v>
      </c>
      <c r="E1096" s="36" t="s">
        <v>218</v>
      </c>
      <c r="F1096" s="43" t="s">
        <v>225</v>
      </c>
      <c r="G1096" s="44" t="s">
        <v>2450</v>
      </c>
      <c r="H1096" s="44" t="s">
        <v>1359</v>
      </c>
      <c r="I1096" s="45">
        <v>4150</v>
      </c>
      <c r="K1096" s="40" t="s">
        <v>1940</v>
      </c>
      <c r="L1096" s="41" t="s">
        <v>1544</v>
      </c>
      <c r="M1096" s="35">
        <f t="shared" si="85"/>
        <v>4</v>
      </c>
      <c r="N1096" s="46" t="str">
        <f t="shared" si="86"/>
        <v>1</v>
      </c>
      <c r="O1096" s="46" t="str">
        <f t="shared" si="87"/>
        <v>A2</v>
      </c>
      <c r="P1096" s="37" t="str">
        <f t="shared" si="88"/>
        <v xml:space="preserve"> </v>
      </c>
      <c r="Q1096" s="37" t="str">
        <f t="shared" si="89"/>
        <v>K1</v>
      </c>
      <c r="R1096" s="45">
        <v>40</v>
      </c>
    </row>
    <row r="1097" spans="2:18" x14ac:dyDescent="0.3">
      <c r="B1097" s="40" t="s">
        <v>1405</v>
      </c>
      <c r="C1097" s="41" t="s">
        <v>227</v>
      </c>
      <c r="D1097" s="42" t="s">
        <v>2450</v>
      </c>
      <c r="E1097" s="36" t="s">
        <v>218</v>
      </c>
      <c r="F1097" s="43" t="s">
        <v>219</v>
      </c>
      <c r="G1097" s="44" t="s">
        <v>2450</v>
      </c>
      <c r="H1097" s="44" t="s">
        <v>1359</v>
      </c>
      <c r="I1097" s="45">
        <v>3140</v>
      </c>
      <c r="K1097" s="40" t="s">
        <v>2176</v>
      </c>
      <c r="L1097" s="41" t="s">
        <v>1544</v>
      </c>
      <c r="M1097" s="35" t="str">
        <f t="shared" si="85"/>
        <v>NO MATCH</v>
      </c>
      <c r="N1097" s="46" t="str">
        <f t="shared" si="86"/>
        <v>NO MATCH</v>
      </c>
      <c r="O1097" s="46" t="str">
        <f t="shared" si="87"/>
        <v>NO MATCH</v>
      </c>
      <c r="P1097" s="37" t="str">
        <f t="shared" si="88"/>
        <v>NO MATCH</v>
      </c>
      <c r="Q1097" s="37" t="str">
        <f t="shared" si="89"/>
        <v>NO MATCH</v>
      </c>
      <c r="R1097" s="45">
        <v>360</v>
      </c>
    </row>
    <row r="1098" spans="2:18" x14ac:dyDescent="0.3">
      <c r="B1098" s="40" t="s">
        <v>2022</v>
      </c>
      <c r="C1098" s="41" t="s">
        <v>1661</v>
      </c>
      <c r="D1098" s="42">
        <v>9</v>
      </c>
      <c r="E1098" s="36" t="s">
        <v>218</v>
      </c>
      <c r="F1098" s="43" t="s">
        <v>579</v>
      </c>
      <c r="G1098" s="44" t="s">
        <v>2450</v>
      </c>
      <c r="H1098" s="44" t="s">
        <v>1359</v>
      </c>
      <c r="I1098" s="45">
        <v>1580</v>
      </c>
      <c r="K1098" s="40" t="s">
        <v>1941</v>
      </c>
      <c r="L1098" s="41" t="s">
        <v>1565</v>
      </c>
      <c r="M1098" s="35">
        <f t="shared" si="85"/>
        <v>5</v>
      </c>
      <c r="N1098" s="46" t="str">
        <f t="shared" si="86"/>
        <v>1</v>
      </c>
      <c r="O1098" s="46" t="str">
        <f t="shared" si="87"/>
        <v>A2</v>
      </c>
      <c r="P1098" s="37" t="str">
        <f t="shared" si="88"/>
        <v xml:space="preserve"> </v>
      </c>
      <c r="Q1098" s="37" t="str">
        <f t="shared" si="89"/>
        <v>K1</v>
      </c>
      <c r="R1098" s="45">
        <v>680</v>
      </c>
    </row>
    <row r="1099" spans="2:18" x14ac:dyDescent="0.3">
      <c r="B1099" s="40" t="s">
        <v>2023</v>
      </c>
      <c r="C1099" s="41" t="s">
        <v>1687</v>
      </c>
      <c r="D1099" s="42">
        <v>10</v>
      </c>
      <c r="E1099" s="36" t="s">
        <v>218</v>
      </c>
      <c r="F1099" s="43" t="s">
        <v>579</v>
      </c>
      <c r="G1099" s="44" t="s">
        <v>2450</v>
      </c>
      <c r="H1099" s="44" t="s">
        <v>1359</v>
      </c>
      <c r="I1099" s="45">
        <v>1940</v>
      </c>
      <c r="K1099" s="40" t="s">
        <v>2177</v>
      </c>
      <c r="L1099" s="41" t="s">
        <v>1565</v>
      </c>
      <c r="M1099" s="35" t="str">
        <f t="shared" si="85"/>
        <v>NO MATCH</v>
      </c>
      <c r="N1099" s="46" t="str">
        <f t="shared" si="86"/>
        <v>NO MATCH</v>
      </c>
      <c r="O1099" s="46" t="str">
        <f t="shared" si="87"/>
        <v>NO MATCH</v>
      </c>
      <c r="P1099" s="37" t="str">
        <f t="shared" si="88"/>
        <v>NO MATCH</v>
      </c>
      <c r="Q1099" s="37" t="str">
        <f t="shared" si="89"/>
        <v>NO MATCH</v>
      </c>
      <c r="R1099" s="45">
        <v>5670</v>
      </c>
    </row>
    <row r="1100" spans="2:18" x14ac:dyDescent="0.3">
      <c r="B1100" s="40" t="s">
        <v>2024</v>
      </c>
      <c r="C1100" s="41" t="s">
        <v>1733</v>
      </c>
      <c r="D1100" s="42">
        <v>13</v>
      </c>
      <c r="E1100" s="36" t="s">
        <v>218</v>
      </c>
      <c r="F1100" s="43" t="s">
        <v>579</v>
      </c>
      <c r="G1100" s="44" t="s">
        <v>2450</v>
      </c>
      <c r="H1100" s="44" t="s">
        <v>1359</v>
      </c>
      <c r="I1100" s="45">
        <v>330</v>
      </c>
      <c r="K1100" s="40" t="s">
        <v>1942</v>
      </c>
      <c r="L1100" s="41" t="s">
        <v>1585</v>
      </c>
      <c r="M1100" s="35">
        <f t="shared" si="85"/>
        <v>6</v>
      </c>
      <c r="N1100" s="46" t="str">
        <f t="shared" si="86"/>
        <v>1</v>
      </c>
      <c r="O1100" s="46" t="str">
        <f t="shared" si="87"/>
        <v>A2</v>
      </c>
      <c r="P1100" s="37" t="str">
        <f t="shared" si="88"/>
        <v xml:space="preserve"> </v>
      </c>
      <c r="Q1100" s="37" t="str">
        <f t="shared" si="89"/>
        <v>K1</v>
      </c>
      <c r="R1100" s="45">
        <v>630</v>
      </c>
    </row>
    <row r="1101" spans="2:18" x14ac:dyDescent="0.3">
      <c r="B1101" s="40" t="s">
        <v>1966</v>
      </c>
      <c r="C1101" s="41" t="s">
        <v>1500</v>
      </c>
      <c r="D1101" s="42">
        <v>2</v>
      </c>
      <c r="E1101" s="36" t="s">
        <v>218</v>
      </c>
      <c r="F1101" s="43" t="s">
        <v>579</v>
      </c>
      <c r="G1101" s="44" t="s">
        <v>2450</v>
      </c>
      <c r="H1101" s="44" t="s">
        <v>1359</v>
      </c>
      <c r="I1101" s="45">
        <v>800</v>
      </c>
      <c r="K1101" s="40" t="s">
        <v>2178</v>
      </c>
      <c r="L1101" s="41" t="s">
        <v>1585</v>
      </c>
      <c r="M1101" s="35" t="str">
        <f t="shared" si="85"/>
        <v>NO MATCH</v>
      </c>
      <c r="N1101" s="46" t="str">
        <f t="shared" si="86"/>
        <v>NO MATCH</v>
      </c>
      <c r="O1101" s="46" t="str">
        <f t="shared" si="87"/>
        <v>NO MATCH</v>
      </c>
      <c r="P1101" s="37" t="str">
        <f t="shared" si="88"/>
        <v>NO MATCH</v>
      </c>
      <c r="Q1101" s="37" t="str">
        <f t="shared" si="89"/>
        <v>NO MATCH</v>
      </c>
      <c r="R1101" s="45">
        <v>5270</v>
      </c>
    </row>
    <row r="1102" spans="2:18" x14ac:dyDescent="0.3">
      <c r="B1102" s="40" t="s">
        <v>1967</v>
      </c>
      <c r="C1102" s="41" t="s">
        <v>1688</v>
      </c>
      <c r="D1102" s="42">
        <v>10</v>
      </c>
      <c r="E1102" s="36" t="s">
        <v>218</v>
      </c>
      <c r="F1102" s="43" t="s">
        <v>579</v>
      </c>
      <c r="G1102" s="44" t="s">
        <v>2450</v>
      </c>
      <c r="H1102" s="44" t="s">
        <v>1359</v>
      </c>
      <c r="I1102" s="45">
        <v>860</v>
      </c>
      <c r="K1102" s="40" t="s">
        <v>1943</v>
      </c>
      <c r="L1102" s="41" t="s">
        <v>1610</v>
      </c>
      <c r="M1102" s="35">
        <f t="shared" si="85"/>
        <v>7</v>
      </c>
      <c r="N1102" s="46" t="str">
        <f t="shared" si="86"/>
        <v>1</v>
      </c>
      <c r="O1102" s="46" t="str">
        <f t="shared" si="87"/>
        <v>A2</v>
      </c>
      <c r="P1102" s="37" t="str">
        <f t="shared" si="88"/>
        <v xml:space="preserve"> </v>
      </c>
      <c r="Q1102" s="37" t="str">
        <f t="shared" si="89"/>
        <v>K1</v>
      </c>
      <c r="R1102" s="45">
        <v>320</v>
      </c>
    </row>
    <row r="1103" spans="2:18" x14ac:dyDescent="0.3">
      <c r="B1103" s="40" t="s">
        <v>1968</v>
      </c>
      <c r="C1103" s="41" t="s">
        <v>1711</v>
      </c>
      <c r="D1103" s="42">
        <v>12</v>
      </c>
      <c r="E1103" s="36" t="s">
        <v>218</v>
      </c>
      <c r="F1103" s="43" t="s">
        <v>579</v>
      </c>
      <c r="G1103" s="44" t="s">
        <v>2450</v>
      </c>
      <c r="H1103" s="44" t="s">
        <v>1359</v>
      </c>
      <c r="I1103" s="45">
        <v>380</v>
      </c>
      <c r="K1103" s="40" t="s">
        <v>2179</v>
      </c>
      <c r="L1103" s="41" t="s">
        <v>1610</v>
      </c>
      <c r="M1103" s="35" t="str">
        <f t="shared" si="85"/>
        <v>NO MATCH</v>
      </c>
      <c r="N1103" s="46" t="str">
        <f t="shared" si="86"/>
        <v>NO MATCH</v>
      </c>
      <c r="O1103" s="46" t="str">
        <f t="shared" si="87"/>
        <v>NO MATCH</v>
      </c>
      <c r="P1103" s="37" t="str">
        <f t="shared" si="88"/>
        <v>NO MATCH</v>
      </c>
      <c r="Q1103" s="37" t="str">
        <f t="shared" si="89"/>
        <v>NO MATCH</v>
      </c>
      <c r="R1103" s="45">
        <v>2670</v>
      </c>
    </row>
    <row r="1104" spans="2:18" x14ac:dyDescent="0.3">
      <c r="B1104" s="40" t="s">
        <v>1406</v>
      </c>
      <c r="C1104" s="41" t="s">
        <v>1244</v>
      </c>
      <c r="D1104" s="42" t="s">
        <v>2450</v>
      </c>
      <c r="E1104" s="36" t="s">
        <v>1245</v>
      </c>
      <c r="F1104" s="43" t="s">
        <v>1246</v>
      </c>
      <c r="G1104" s="44" t="s">
        <v>2450</v>
      </c>
      <c r="H1104" s="44" t="s">
        <v>1359</v>
      </c>
      <c r="I1104" s="45">
        <v>16400</v>
      </c>
      <c r="K1104" s="40" t="s">
        <v>1944</v>
      </c>
      <c r="L1104" s="41" t="s">
        <v>1659</v>
      </c>
      <c r="M1104" s="35">
        <f t="shared" si="85"/>
        <v>9</v>
      </c>
      <c r="N1104" s="46" t="str">
        <f t="shared" si="86"/>
        <v>1</v>
      </c>
      <c r="O1104" s="46" t="str">
        <f t="shared" si="87"/>
        <v>A2</v>
      </c>
      <c r="P1104" s="37" t="str">
        <f t="shared" si="88"/>
        <v xml:space="preserve"> </v>
      </c>
      <c r="Q1104" s="37" t="str">
        <f t="shared" si="89"/>
        <v>K1</v>
      </c>
      <c r="R1104" s="45">
        <v>1010</v>
      </c>
    </row>
    <row r="1105" spans="2:18" x14ac:dyDescent="0.3">
      <c r="B1105" s="40" t="s">
        <v>1969</v>
      </c>
      <c r="C1105" s="41" t="s">
        <v>1244</v>
      </c>
      <c r="D1105" s="42" t="s">
        <v>2450</v>
      </c>
      <c r="E1105" s="36" t="s">
        <v>1245</v>
      </c>
      <c r="F1105" s="43" t="s">
        <v>1246</v>
      </c>
      <c r="G1105" s="44" t="s">
        <v>2450</v>
      </c>
      <c r="H1105" s="44" t="s">
        <v>1359</v>
      </c>
      <c r="I1105" s="45">
        <v>19300</v>
      </c>
      <c r="K1105" s="40" t="s">
        <v>2180</v>
      </c>
      <c r="L1105" s="41" t="s">
        <v>1659</v>
      </c>
      <c r="M1105" s="35" t="str">
        <f t="shared" si="85"/>
        <v>NO MATCH</v>
      </c>
      <c r="N1105" s="46" t="str">
        <f t="shared" si="86"/>
        <v>NO MATCH</v>
      </c>
      <c r="O1105" s="46" t="str">
        <f t="shared" si="87"/>
        <v>NO MATCH</v>
      </c>
      <c r="P1105" s="37" t="str">
        <f t="shared" si="88"/>
        <v>NO MATCH</v>
      </c>
      <c r="Q1105" s="37" t="str">
        <f t="shared" si="89"/>
        <v>NO MATCH</v>
      </c>
      <c r="R1105" s="45">
        <v>8400</v>
      </c>
    </row>
    <row r="1106" spans="2:18" x14ac:dyDescent="0.3">
      <c r="B1106" s="40" t="s">
        <v>1407</v>
      </c>
      <c r="C1106" s="41" t="s">
        <v>1248</v>
      </c>
      <c r="D1106" s="42" t="s">
        <v>2450</v>
      </c>
      <c r="E1106" s="36" t="s">
        <v>1245</v>
      </c>
      <c r="F1106" s="43" t="s">
        <v>1246</v>
      </c>
      <c r="G1106" s="44" t="s">
        <v>2450</v>
      </c>
      <c r="H1106" s="44" t="s">
        <v>1359</v>
      </c>
      <c r="I1106" s="45">
        <v>17590</v>
      </c>
      <c r="K1106" s="40" t="s">
        <v>1945</v>
      </c>
      <c r="L1106" s="41" t="s">
        <v>1685</v>
      </c>
      <c r="M1106" s="35">
        <f t="shared" si="85"/>
        <v>10</v>
      </c>
      <c r="N1106" s="46" t="str">
        <f t="shared" si="86"/>
        <v>1</v>
      </c>
      <c r="O1106" s="46" t="str">
        <f t="shared" si="87"/>
        <v>A2</v>
      </c>
      <c r="P1106" s="37" t="str">
        <f t="shared" si="88"/>
        <v xml:space="preserve"> </v>
      </c>
      <c r="Q1106" s="37" t="str">
        <f t="shared" si="89"/>
        <v>K1</v>
      </c>
      <c r="R1106" s="45">
        <v>480</v>
      </c>
    </row>
    <row r="1107" spans="2:18" x14ac:dyDescent="0.3">
      <c r="B1107" s="40" t="s">
        <v>1970</v>
      </c>
      <c r="C1107" s="41" t="s">
        <v>1248</v>
      </c>
      <c r="D1107" s="42" t="s">
        <v>2450</v>
      </c>
      <c r="E1107" s="36" t="s">
        <v>1245</v>
      </c>
      <c r="F1107" s="43" t="s">
        <v>1246</v>
      </c>
      <c r="G1107" s="44" t="s">
        <v>2450</v>
      </c>
      <c r="H1107" s="44" t="s">
        <v>1359</v>
      </c>
      <c r="I1107" s="45">
        <v>117890</v>
      </c>
      <c r="K1107" s="40" t="s">
        <v>2181</v>
      </c>
      <c r="L1107" s="41" t="s">
        <v>1685</v>
      </c>
      <c r="M1107" s="35" t="str">
        <f t="shared" si="85"/>
        <v>NO MATCH</v>
      </c>
      <c r="N1107" s="46" t="str">
        <f t="shared" si="86"/>
        <v>NO MATCH</v>
      </c>
      <c r="O1107" s="46" t="str">
        <f t="shared" si="87"/>
        <v>NO MATCH</v>
      </c>
      <c r="P1107" s="37" t="str">
        <f t="shared" si="88"/>
        <v>NO MATCH</v>
      </c>
      <c r="Q1107" s="37" t="str">
        <f t="shared" si="89"/>
        <v>NO MATCH</v>
      </c>
      <c r="R1107" s="45">
        <v>3970</v>
      </c>
    </row>
    <row r="1108" spans="2:18" x14ac:dyDescent="0.3">
      <c r="B1108" s="40" t="s">
        <v>1971</v>
      </c>
      <c r="C1108" s="41" t="s">
        <v>1257</v>
      </c>
      <c r="D1108" s="42" t="s">
        <v>2450</v>
      </c>
      <c r="E1108" s="36" t="s">
        <v>1245</v>
      </c>
      <c r="F1108" s="43" t="s">
        <v>1246</v>
      </c>
      <c r="G1108" s="44" t="s">
        <v>2450</v>
      </c>
      <c r="H1108" s="44" t="s">
        <v>1359</v>
      </c>
      <c r="I1108" s="45">
        <v>91760</v>
      </c>
      <c r="K1108" s="40" t="s">
        <v>1946</v>
      </c>
      <c r="L1108" s="41" t="s">
        <v>1709</v>
      </c>
      <c r="M1108" s="35">
        <f t="shared" si="85"/>
        <v>12</v>
      </c>
      <c r="N1108" s="46" t="str">
        <f t="shared" si="86"/>
        <v>1</v>
      </c>
      <c r="O1108" s="46" t="str">
        <f t="shared" si="87"/>
        <v>A2</v>
      </c>
      <c r="P1108" s="37" t="str">
        <f t="shared" si="88"/>
        <v xml:space="preserve"> </v>
      </c>
      <c r="Q1108" s="37" t="str">
        <f t="shared" si="89"/>
        <v>K1</v>
      </c>
      <c r="R1108" s="45">
        <v>70</v>
      </c>
    </row>
    <row r="1109" spans="2:18" x14ac:dyDescent="0.3">
      <c r="B1109" s="40" t="s">
        <v>2025</v>
      </c>
      <c r="C1109" s="41" t="s">
        <v>1257</v>
      </c>
      <c r="D1109" s="42" t="s">
        <v>2450</v>
      </c>
      <c r="E1109" s="36" t="s">
        <v>1245</v>
      </c>
      <c r="F1109" s="43" t="s">
        <v>1246</v>
      </c>
      <c r="G1109" s="44" t="s">
        <v>2450</v>
      </c>
      <c r="H1109" s="44" t="s">
        <v>1359</v>
      </c>
      <c r="I1109" s="45">
        <v>16200</v>
      </c>
      <c r="K1109" s="40" t="s">
        <v>2182</v>
      </c>
      <c r="L1109" s="41" t="s">
        <v>1709</v>
      </c>
      <c r="M1109" s="35" t="str">
        <f t="shared" si="85"/>
        <v>NO MATCH</v>
      </c>
      <c r="N1109" s="46" t="str">
        <f t="shared" si="86"/>
        <v>NO MATCH</v>
      </c>
      <c r="O1109" s="46" t="str">
        <f t="shared" si="87"/>
        <v>NO MATCH</v>
      </c>
      <c r="P1109" s="37" t="str">
        <f t="shared" si="88"/>
        <v>NO MATCH</v>
      </c>
      <c r="Q1109" s="37" t="str">
        <f t="shared" si="89"/>
        <v>NO MATCH</v>
      </c>
      <c r="R1109" s="45">
        <v>600</v>
      </c>
    </row>
    <row r="1110" spans="2:18" x14ac:dyDescent="0.3">
      <c r="B1110" s="40" t="s">
        <v>2026</v>
      </c>
      <c r="C1110" s="41" t="s">
        <v>1257</v>
      </c>
      <c r="D1110" s="42" t="s">
        <v>2450</v>
      </c>
      <c r="E1110" s="36" t="s">
        <v>1245</v>
      </c>
      <c r="F1110" s="43" t="s">
        <v>1246</v>
      </c>
      <c r="G1110" s="44" t="s">
        <v>2450</v>
      </c>
      <c r="H1110" s="44" t="s">
        <v>1359</v>
      </c>
      <c r="I1110" s="45">
        <v>-40</v>
      </c>
      <c r="K1110" s="40" t="s">
        <v>1947</v>
      </c>
      <c r="L1110" s="41" t="s">
        <v>1730</v>
      </c>
      <c r="M1110" s="35">
        <f t="shared" si="85"/>
        <v>13</v>
      </c>
      <c r="N1110" s="46" t="str">
        <f t="shared" si="86"/>
        <v>1</v>
      </c>
      <c r="O1110" s="46" t="str">
        <f t="shared" si="87"/>
        <v>A2</v>
      </c>
      <c r="P1110" s="37" t="str">
        <f t="shared" si="88"/>
        <v xml:space="preserve"> </v>
      </c>
      <c r="Q1110" s="37" t="str">
        <f t="shared" si="89"/>
        <v>K1</v>
      </c>
      <c r="R1110" s="45">
        <v>40</v>
      </c>
    </row>
    <row r="1111" spans="2:18" x14ac:dyDescent="0.3">
      <c r="B1111" s="40" t="s">
        <v>1408</v>
      </c>
      <c r="C1111" s="41" t="s">
        <v>1259</v>
      </c>
      <c r="D1111" s="42" t="s">
        <v>2450</v>
      </c>
      <c r="E1111" s="36" t="s">
        <v>1245</v>
      </c>
      <c r="F1111" s="43" t="s">
        <v>1246</v>
      </c>
      <c r="G1111" s="44" t="s">
        <v>2450</v>
      </c>
      <c r="H1111" s="44" t="s">
        <v>1359</v>
      </c>
      <c r="I1111" s="45">
        <v>2320</v>
      </c>
      <c r="K1111" s="40" t="s">
        <v>2183</v>
      </c>
      <c r="L1111" s="41" t="s">
        <v>1730</v>
      </c>
      <c r="M1111" s="35" t="str">
        <f t="shared" si="85"/>
        <v>NO MATCH</v>
      </c>
      <c r="N1111" s="46" t="str">
        <f t="shared" si="86"/>
        <v>NO MATCH</v>
      </c>
      <c r="O1111" s="46" t="str">
        <f t="shared" si="87"/>
        <v>NO MATCH</v>
      </c>
      <c r="P1111" s="37" t="str">
        <f t="shared" si="88"/>
        <v>NO MATCH</v>
      </c>
      <c r="Q1111" s="37" t="str">
        <f t="shared" si="89"/>
        <v>NO MATCH</v>
      </c>
      <c r="R1111" s="45">
        <v>370</v>
      </c>
    </row>
    <row r="1112" spans="2:18" x14ac:dyDescent="0.3">
      <c r="B1112" s="40" t="s">
        <v>1972</v>
      </c>
      <c r="C1112" s="41" t="s">
        <v>1259</v>
      </c>
      <c r="D1112" s="42" t="s">
        <v>2450</v>
      </c>
      <c r="E1112" s="36" t="s">
        <v>1245</v>
      </c>
      <c r="F1112" s="43" t="s">
        <v>1246</v>
      </c>
      <c r="G1112" s="44" t="s">
        <v>2450</v>
      </c>
      <c r="H1112" s="44" t="s">
        <v>1359</v>
      </c>
      <c r="I1112" s="45">
        <v>10440</v>
      </c>
      <c r="K1112" s="40" t="s">
        <v>1948</v>
      </c>
      <c r="L1112" s="41" t="s">
        <v>1750</v>
      </c>
      <c r="M1112" s="35">
        <f t="shared" si="85"/>
        <v>14</v>
      </c>
      <c r="N1112" s="46" t="str">
        <f t="shared" si="86"/>
        <v>1</v>
      </c>
      <c r="O1112" s="46" t="str">
        <f t="shared" si="87"/>
        <v>A2</v>
      </c>
      <c r="P1112" s="37" t="str">
        <f t="shared" si="88"/>
        <v xml:space="preserve"> </v>
      </c>
      <c r="Q1112" s="37" t="str">
        <f t="shared" si="89"/>
        <v>K1</v>
      </c>
      <c r="R1112" s="45">
        <v>440</v>
      </c>
    </row>
    <row r="1113" spans="2:18" x14ac:dyDescent="0.3">
      <c r="B1113" s="40" t="s">
        <v>1973</v>
      </c>
      <c r="C1113" s="41" t="s">
        <v>1265</v>
      </c>
      <c r="D1113" s="42" t="s">
        <v>2450</v>
      </c>
      <c r="E1113" s="36" t="s">
        <v>1245</v>
      </c>
      <c r="F1113" s="43" t="s">
        <v>1246</v>
      </c>
      <c r="G1113" s="44" t="s">
        <v>2450</v>
      </c>
      <c r="H1113" s="44" t="s">
        <v>1359</v>
      </c>
      <c r="I1113" s="45">
        <v>172460</v>
      </c>
      <c r="K1113" s="40" t="s">
        <v>2184</v>
      </c>
      <c r="L1113" s="41" t="s">
        <v>1750</v>
      </c>
      <c r="M1113" s="35" t="str">
        <f t="shared" si="85"/>
        <v>NO MATCH</v>
      </c>
      <c r="N1113" s="46" t="str">
        <f t="shared" si="86"/>
        <v>NO MATCH</v>
      </c>
      <c r="O1113" s="46" t="str">
        <f t="shared" si="87"/>
        <v>NO MATCH</v>
      </c>
      <c r="P1113" s="37" t="str">
        <f t="shared" si="88"/>
        <v>NO MATCH</v>
      </c>
      <c r="Q1113" s="37" t="str">
        <f t="shared" si="89"/>
        <v>NO MATCH</v>
      </c>
      <c r="R1113" s="45">
        <v>3670</v>
      </c>
    </row>
    <row r="1114" spans="2:18" x14ac:dyDescent="0.3">
      <c r="B1114" s="40" t="s">
        <v>1409</v>
      </c>
      <c r="C1114" s="41" t="s">
        <v>1271</v>
      </c>
      <c r="D1114" s="42" t="s">
        <v>2450</v>
      </c>
      <c r="E1114" s="36" t="s">
        <v>1245</v>
      </c>
      <c r="F1114" s="43" t="s">
        <v>1246</v>
      </c>
      <c r="G1114" s="44" t="s">
        <v>2450</v>
      </c>
      <c r="H1114" s="44" t="s">
        <v>1359</v>
      </c>
      <c r="I1114" s="45">
        <v>-500</v>
      </c>
      <c r="K1114" s="40" t="s">
        <v>1949</v>
      </c>
      <c r="L1114" s="41" t="s">
        <v>1794</v>
      </c>
      <c r="M1114" s="35">
        <f t="shared" si="85"/>
        <v>17</v>
      </c>
      <c r="N1114" s="46" t="str">
        <f t="shared" si="86"/>
        <v>1</v>
      </c>
      <c r="O1114" s="46" t="str">
        <f t="shared" si="87"/>
        <v>A2</v>
      </c>
      <c r="P1114" s="37" t="str">
        <f t="shared" si="88"/>
        <v xml:space="preserve"> </v>
      </c>
      <c r="Q1114" s="37" t="str">
        <f t="shared" si="89"/>
        <v>K1</v>
      </c>
      <c r="R1114" s="45">
        <v>530</v>
      </c>
    </row>
    <row r="1115" spans="2:18" x14ac:dyDescent="0.3">
      <c r="B1115" s="40" t="s">
        <v>1974</v>
      </c>
      <c r="C1115" s="41" t="s">
        <v>1271</v>
      </c>
      <c r="D1115" s="42" t="s">
        <v>2450</v>
      </c>
      <c r="E1115" s="36" t="s">
        <v>1245</v>
      </c>
      <c r="F1115" s="43" t="s">
        <v>1246</v>
      </c>
      <c r="G1115" s="44" t="s">
        <v>2450</v>
      </c>
      <c r="H1115" s="44" t="s">
        <v>1359</v>
      </c>
      <c r="I1115" s="45">
        <v>12760</v>
      </c>
      <c r="K1115" s="40" t="s">
        <v>2185</v>
      </c>
      <c r="L1115" s="41" t="s">
        <v>1794</v>
      </c>
      <c r="M1115" s="35" t="str">
        <f t="shared" si="85"/>
        <v>NO MATCH</v>
      </c>
      <c r="N1115" s="46" t="str">
        <f t="shared" si="86"/>
        <v>NO MATCH</v>
      </c>
      <c r="O1115" s="46" t="str">
        <f t="shared" si="87"/>
        <v>NO MATCH</v>
      </c>
      <c r="P1115" s="37" t="str">
        <f t="shared" si="88"/>
        <v>NO MATCH</v>
      </c>
      <c r="Q1115" s="37" t="str">
        <f t="shared" si="89"/>
        <v>NO MATCH</v>
      </c>
      <c r="R1115" s="45">
        <v>4420</v>
      </c>
    </row>
    <row r="1116" spans="2:18" x14ac:dyDescent="0.3">
      <c r="B1116" s="40" t="s">
        <v>1411</v>
      </c>
      <c r="C1116" s="41" t="s">
        <v>1298</v>
      </c>
      <c r="D1116" s="42" t="s">
        <v>2450</v>
      </c>
      <c r="E1116" s="36" t="s">
        <v>218</v>
      </c>
      <c r="F1116" s="43" t="s">
        <v>219</v>
      </c>
      <c r="G1116" s="44" t="s">
        <v>2450</v>
      </c>
      <c r="H1116" s="44" t="s">
        <v>1410</v>
      </c>
      <c r="I1116" s="45">
        <v>170</v>
      </c>
      <c r="K1116" s="40" t="s">
        <v>1950</v>
      </c>
      <c r="L1116" s="41" t="s">
        <v>1827</v>
      </c>
      <c r="M1116" s="35">
        <f t="shared" si="85"/>
        <v>18</v>
      </c>
      <c r="N1116" s="46" t="str">
        <f t="shared" si="86"/>
        <v>1</v>
      </c>
      <c r="O1116" s="46" t="str">
        <f t="shared" si="87"/>
        <v>A2</v>
      </c>
      <c r="P1116" s="37" t="str">
        <f t="shared" si="88"/>
        <v xml:space="preserve"> </v>
      </c>
      <c r="Q1116" s="37" t="str">
        <f t="shared" si="89"/>
        <v>K1</v>
      </c>
      <c r="R1116" s="45">
        <v>30</v>
      </c>
    </row>
    <row r="1117" spans="2:18" x14ac:dyDescent="0.3">
      <c r="B1117" s="40" t="s">
        <v>1975</v>
      </c>
      <c r="C1117" s="41" t="s">
        <v>1298</v>
      </c>
      <c r="D1117" s="42" t="s">
        <v>2450</v>
      </c>
      <c r="E1117" s="36" t="s">
        <v>218</v>
      </c>
      <c r="F1117" s="43" t="s">
        <v>219</v>
      </c>
      <c r="G1117" s="44" t="s">
        <v>2450</v>
      </c>
      <c r="H1117" s="44" t="s">
        <v>1410</v>
      </c>
      <c r="I1117" s="45">
        <v>7060</v>
      </c>
      <c r="K1117" s="40" t="s">
        <v>2186</v>
      </c>
      <c r="L1117" s="41" t="s">
        <v>1827</v>
      </c>
      <c r="M1117" s="35" t="str">
        <f t="shared" si="85"/>
        <v>NO MATCH</v>
      </c>
      <c r="N1117" s="46" t="str">
        <f t="shared" si="86"/>
        <v>NO MATCH</v>
      </c>
      <c r="O1117" s="46" t="str">
        <f t="shared" si="87"/>
        <v>NO MATCH</v>
      </c>
      <c r="P1117" s="37" t="str">
        <f t="shared" si="88"/>
        <v>NO MATCH</v>
      </c>
      <c r="Q1117" s="37" t="str">
        <f t="shared" si="89"/>
        <v>NO MATCH</v>
      </c>
      <c r="R1117" s="45">
        <v>260</v>
      </c>
    </row>
    <row r="1118" spans="2:18" x14ac:dyDescent="0.3">
      <c r="B1118" s="40" t="s">
        <v>1412</v>
      </c>
      <c r="C1118" s="41" t="s">
        <v>271</v>
      </c>
      <c r="D1118" s="42" t="s">
        <v>2450</v>
      </c>
      <c r="E1118" s="36" t="s">
        <v>232</v>
      </c>
      <c r="F1118" s="43" t="s">
        <v>537</v>
      </c>
      <c r="G1118" s="44" t="s">
        <v>2450</v>
      </c>
      <c r="H1118" s="44" t="s">
        <v>1410</v>
      </c>
      <c r="I1118" s="45">
        <v>1750</v>
      </c>
      <c r="K1118" s="40" t="s">
        <v>1951</v>
      </c>
      <c r="L1118" s="41" t="s">
        <v>231</v>
      </c>
      <c r="M1118" s="35" t="str">
        <f t="shared" si="85"/>
        <v xml:space="preserve"> </v>
      </c>
      <c r="N1118" s="46" t="str">
        <f t="shared" si="86"/>
        <v>1</v>
      </c>
      <c r="O1118" s="46" t="str">
        <f t="shared" si="87"/>
        <v>G1</v>
      </c>
      <c r="P1118" s="37" t="str">
        <f t="shared" si="88"/>
        <v xml:space="preserve"> </v>
      </c>
      <c r="Q1118" s="37" t="str">
        <f t="shared" si="89"/>
        <v>K1</v>
      </c>
      <c r="R1118" s="45">
        <v>11870</v>
      </c>
    </row>
    <row r="1119" spans="2:18" x14ac:dyDescent="0.3">
      <c r="B1119" s="40" t="s">
        <v>1976</v>
      </c>
      <c r="C1119" s="41" t="s">
        <v>271</v>
      </c>
      <c r="D1119" s="42" t="s">
        <v>2450</v>
      </c>
      <c r="E1119" s="36" t="s">
        <v>232</v>
      </c>
      <c r="F1119" s="43" t="s">
        <v>537</v>
      </c>
      <c r="G1119" s="44" t="s">
        <v>2450</v>
      </c>
      <c r="H1119" s="44" t="s">
        <v>1410</v>
      </c>
      <c r="I1119" s="45">
        <v>200270</v>
      </c>
      <c r="K1119" s="40" t="s">
        <v>2187</v>
      </c>
      <c r="L1119" s="41" t="s">
        <v>231</v>
      </c>
      <c r="M1119" s="35" t="str">
        <f t="shared" si="85"/>
        <v>NO MATCH</v>
      </c>
      <c r="N1119" s="46" t="str">
        <f t="shared" si="86"/>
        <v>NO MATCH</v>
      </c>
      <c r="O1119" s="46" t="str">
        <f t="shared" si="87"/>
        <v>NO MATCH</v>
      </c>
      <c r="P1119" s="37" t="str">
        <f t="shared" si="88"/>
        <v>NO MATCH</v>
      </c>
      <c r="Q1119" s="37" t="str">
        <f t="shared" si="89"/>
        <v>NO MATCH</v>
      </c>
      <c r="R1119" s="45">
        <v>98910</v>
      </c>
    </row>
    <row r="1120" spans="2:18" x14ac:dyDescent="0.3">
      <c r="B1120" s="40" t="s">
        <v>1414</v>
      </c>
      <c r="C1120" s="41" t="s">
        <v>1413</v>
      </c>
      <c r="D1120" s="42" t="s">
        <v>2450</v>
      </c>
      <c r="E1120" s="36" t="s">
        <v>218</v>
      </c>
      <c r="F1120" s="43" t="s">
        <v>219</v>
      </c>
      <c r="G1120" s="44" t="s">
        <v>2450</v>
      </c>
      <c r="H1120" s="44" t="s">
        <v>1410</v>
      </c>
      <c r="I1120" s="45">
        <v>4610</v>
      </c>
      <c r="K1120" s="40" t="s">
        <v>1952</v>
      </c>
      <c r="L1120" s="41" t="s">
        <v>1477</v>
      </c>
      <c r="M1120" s="35">
        <f t="shared" ref="M1120:M1183" si="90">IFERROR(VLOOKUP($K1120,$B$5:$H$1222,3,FALSE),"NO MATCH")</f>
        <v>1</v>
      </c>
      <c r="N1120" s="46" t="str">
        <f t="shared" ref="N1120:N1183" si="91">IFERROR(VLOOKUP($K1120,$B$5:$H$1222,4,FALSE),"NO MATCH")</f>
        <v>1</v>
      </c>
      <c r="O1120" s="46" t="str">
        <f t="shared" ref="O1120:O1183" si="92">IFERROR(VLOOKUP($K1120,$B$5:$H$1222,5,FALSE),"NO MATCH")</f>
        <v>C1</v>
      </c>
      <c r="P1120" s="37" t="str">
        <f t="shared" ref="P1120:P1183" si="93">IFERROR(VLOOKUP($K1120,$B$5:$H$1222,6,FALSE),"NO MATCH")</f>
        <v xml:space="preserve"> </v>
      </c>
      <c r="Q1120" s="37" t="str">
        <f t="shared" ref="Q1120:Q1183" si="94">IFERROR(VLOOKUP($K1120,$B$5:$H$1222,7,FALSE),"NO MATCH")</f>
        <v>K1</v>
      </c>
      <c r="R1120" s="45">
        <v>60</v>
      </c>
    </row>
    <row r="1121" spans="2:18" x14ac:dyDescent="0.3">
      <c r="B1121" s="40" t="s">
        <v>1977</v>
      </c>
      <c r="C1121" s="41" t="s">
        <v>1413</v>
      </c>
      <c r="D1121" s="42" t="s">
        <v>2450</v>
      </c>
      <c r="E1121" s="36" t="s">
        <v>218</v>
      </c>
      <c r="F1121" s="43" t="s">
        <v>219</v>
      </c>
      <c r="G1121" s="44" t="s">
        <v>2450</v>
      </c>
      <c r="H1121" s="44" t="s">
        <v>1410</v>
      </c>
      <c r="I1121" s="45">
        <v>4350</v>
      </c>
      <c r="K1121" s="40" t="s">
        <v>2188</v>
      </c>
      <c r="L1121" s="41" t="s">
        <v>1477</v>
      </c>
      <c r="M1121" s="35" t="str">
        <f t="shared" si="90"/>
        <v>NO MATCH</v>
      </c>
      <c r="N1121" s="46" t="str">
        <f t="shared" si="91"/>
        <v>NO MATCH</v>
      </c>
      <c r="O1121" s="46" t="str">
        <f t="shared" si="92"/>
        <v>NO MATCH</v>
      </c>
      <c r="P1121" s="37" t="str">
        <f t="shared" si="93"/>
        <v>NO MATCH</v>
      </c>
      <c r="Q1121" s="37" t="str">
        <f t="shared" si="94"/>
        <v>NO MATCH</v>
      </c>
      <c r="R1121" s="45">
        <v>540</v>
      </c>
    </row>
    <row r="1122" spans="2:18" x14ac:dyDescent="0.3">
      <c r="B1122" s="40" t="s">
        <v>1415</v>
      </c>
      <c r="C1122" s="41" t="s">
        <v>1248</v>
      </c>
      <c r="D1122" s="42" t="s">
        <v>2450</v>
      </c>
      <c r="E1122" s="36" t="s">
        <v>1245</v>
      </c>
      <c r="F1122" s="43" t="s">
        <v>1246</v>
      </c>
      <c r="G1122" s="44" t="s">
        <v>2450</v>
      </c>
      <c r="H1122" s="44" t="s">
        <v>1410</v>
      </c>
      <c r="I1122" s="45">
        <v>170</v>
      </c>
      <c r="K1122" s="40" t="s">
        <v>1953</v>
      </c>
      <c r="L1122" s="41" t="s">
        <v>1499</v>
      </c>
      <c r="M1122" s="35">
        <f t="shared" si="90"/>
        <v>2</v>
      </c>
      <c r="N1122" s="46" t="str">
        <f t="shared" si="91"/>
        <v>1</v>
      </c>
      <c r="O1122" s="46" t="str">
        <f t="shared" si="92"/>
        <v>C1</v>
      </c>
      <c r="P1122" s="37" t="str">
        <f t="shared" si="93"/>
        <v xml:space="preserve"> </v>
      </c>
      <c r="Q1122" s="37" t="str">
        <f t="shared" si="94"/>
        <v>K1</v>
      </c>
      <c r="R1122" s="45">
        <v>430</v>
      </c>
    </row>
    <row r="1123" spans="2:18" x14ac:dyDescent="0.3">
      <c r="B1123" s="40" t="s">
        <v>1978</v>
      </c>
      <c r="C1123" s="41" t="s">
        <v>1248</v>
      </c>
      <c r="D1123" s="42" t="s">
        <v>2450</v>
      </c>
      <c r="E1123" s="36" t="s">
        <v>1245</v>
      </c>
      <c r="F1123" s="43" t="s">
        <v>1246</v>
      </c>
      <c r="G1123" s="44" t="s">
        <v>2450</v>
      </c>
      <c r="H1123" s="44" t="s">
        <v>1410</v>
      </c>
      <c r="I1123" s="45">
        <v>19630</v>
      </c>
      <c r="K1123" s="40" t="s">
        <v>2189</v>
      </c>
      <c r="L1123" s="41" t="s">
        <v>1499</v>
      </c>
      <c r="M1123" s="35" t="str">
        <f t="shared" si="90"/>
        <v>NO MATCH</v>
      </c>
      <c r="N1123" s="46" t="str">
        <f t="shared" si="91"/>
        <v>NO MATCH</v>
      </c>
      <c r="O1123" s="46" t="str">
        <f t="shared" si="92"/>
        <v>NO MATCH</v>
      </c>
      <c r="P1123" s="37" t="str">
        <f t="shared" si="93"/>
        <v>NO MATCH</v>
      </c>
      <c r="Q1123" s="37" t="str">
        <f t="shared" si="94"/>
        <v>NO MATCH</v>
      </c>
      <c r="R1123" s="45">
        <v>3600</v>
      </c>
    </row>
    <row r="1124" spans="2:18" x14ac:dyDescent="0.3">
      <c r="B1124" s="40" t="s">
        <v>1416</v>
      </c>
      <c r="C1124" s="41" t="s">
        <v>1257</v>
      </c>
      <c r="D1124" s="42" t="s">
        <v>2450</v>
      </c>
      <c r="E1124" s="36" t="s">
        <v>1245</v>
      </c>
      <c r="F1124" s="43" t="s">
        <v>1246</v>
      </c>
      <c r="G1124" s="44" t="s">
        <v>2450</v>
      </c>
      <c r="H1124" s="44" t="s">
        <v>1410</v>
      </c>
      <c r="I1124" s="45">
        <v>400</v>
      </c>
      <c r="K1124" s="40" t="s">
        <v>1954</v>
      </c>
      <c r="L1124" s="41" t="s">
        <v>1545</v>
      </c>
      <c r="M1124" s="35">
        <f t="shared" si="90"/>
        <v>4</v>
      </c>
      <c r="N1124" s="46" t="str">
        <f t="shared" si="91"/>
        <v>1</v>
      </c>
      <c r="O1124" s="46" t="str">
        <f t="shared" si="92"/>
        <v>C1</v>
      </c>
      <c r="P1124" s="37" t="str">
        <f t="shared" si="93"/>
        <v xml:space="preserve"> </v>
      </c>
      <c r="Q1124" s="37" t="str">
        <f t="shared" si="94"/>
        <v>K1</v>
      </c>
      <c r="R1124" s="45">
        <v>290</v>
      </c>
    </row>
    <row r="1125" spans="2:18" x14ac:dyDescent="0.3">
      <c r="B1125" s="40" t="s">
        <v>1979</v>
      </c>
      <c r="C1125" s="41" t="s">
        <v>1257</v>
      </c>
      <c r="D1125" s="42" t="s">
        <v>2450</v>
      </c>
      <c r="E1125" s="36" t="s">
        <v>1245</v>
      </c>
      <c r="F1125" s="43" t="s">
        <v>1246</v>
      </c>
      <c r="G1125" s="44" t="s">
        <v>2450</v>
      </c>
      <c r="H1125" s="44" t="s">
        <v>1410</v>
      </c>
      <c r="I1125" s="45">
        <v>13630</v>
      </c>
      <c r="K1125" s="40" t="s">
        <v>2190</v>
      </c>
      <c r="L1125" s="41" t="s">
        <v>1545</v>
      </c>
      <c r="M1125" s="35" t="str">
        <f t="shared" si="90"/>
        <v>NO MATCH</v>
      </c>
      <c r="N1125" s="46" t="str">
        <f t="shared" si="91"/>
        <v>NO MATCH</v>
      </c>
      <c r="O1125" s="46" t="str">
        <f t="shared" si="92"/>
        <v>NO MATCH</v>
      </c>
      <c r="P1125" s="37" t="str">
        <f t="shared" si="93"/>
        <v>NO MATCH</v>
      </c>
      <c r="Q1125" s="37" t="str">
        <f t="shared" si="94"/>
        <v>NO MATCH</v>
      </c>
      <c r="R1125" s="45">
        <v>2450</v>
      </c>
    </row>
    <row r="1126" spans="2:18" x14ac:dyDescent="0.3">
      <c r="B1126" s="40" t="s">
        <v>1417</v>
      </c>
      <c r="C1126" s="41" t="s">
        <v>1259</v>
      </c>
      <c r="D1126" s="42" t="s">
        <v>2450</v>
      </c>
      <c r="E1126" s="36" t="s">
        <v>1245</v>
      </c>
      <c r="F1126" s="43" t="s">
        <v>1246</v>
      </c>
      <c r="G1126" s="44" t="s">
        <v>2450</v>
      </c>
      <c r="H1126" s="44" t="s">
        <v>1410</v>
      </c>
      <c r="I1126" s="45">
        <v>10</v>
      </c>
      <c r="K1126" s="40" t="s">
        <v>1955</v>
      </c>
      <c r="L1126" s="41" t="s">
        <v>1566</v>
      </c>
      <c r="M1126" s="35">
        <f t="shared" si="90"/>
        <v>5</v>
      </c>
      <c r="N1126" s="46" t="str">
        <f t="shared" si="91"/>
        <v>1</v>
      </c>
      <c r="O1126" s="46" t="str">
        <f t="shared" si="92"/>
        <v>C1</v>
      </c>
      <c r="P1126" s="37" t="str">
        <f t="shared" si="93"/>
        <v xml:space="preserve"> </v>
      </c>
      <c r="Q1126" s="37" t="str">
        <f t="shared" si="94"/>
        <v>K1</v>
      </c>
      <c r="R1126" s="45">
        <v>90</v>
      </c>
    </row>
    <row r="1127" spans="2:18" x14ac:dyDescent="0.3">
      <c r="B1127" s="40" t="s">
        <v>1980</v>
      </c>
      <c r="C1127" s="41" t="s">
        <v>1259</v>
      </c>
      <c r="D1127" s="42" t="s">
        <v>2450</v>
      </c>
      <c r="E1127" s="36" t="s">
        <v>1245</v>
      </c>
      <c r="F1127" s="43" t="s">
        <v>1246</v>
      </c>
      <c r="G1127" s="44" t="s">
        <v>2450</v>
      </c>
      <c r="H1127" s="44" t="s">
        <v>1410</v>
      </c>
      <c r="I1127" s="45">
        <v>1580</v>
      </c>
      <c r="K1127" s="40" t="s">
        <v>2191</v>
      </c>
      <c r="L1127" s="41" t="s">
        <v>1566</v>
      </c>
      <c r="M1127" s="35" t="str">
        <f t="shared" si="90"/>
        <v>NO MATCH</v>
      </c>
      <c r="N1127" s="46" t="str">
        <f t="shared" si="91"/>
        <v>NO MATCH</v>
      </c>
      <c r="O1127" s="46" t="str">
        <f t="shared" si="92"/>
        <v>NO MATCH</v>
      </c>
      <c r="P1127" s="37" t="str">
        <f t="shared" si="93"/>
        <v>NO MATCH</v>
      </c>
      <c r="Q1127" s="37" t="str">
        <f t="shared" si="94"/>
        <v>NO MATCH</v>
      </c>
      <c r="R1127" s="45">
        <v>710</v>
      </c>
    </row>
    <row r="1128" spans="2:18" x14ac:dyDescent="0.3">
      <c r="B1128" s="40" t="s">
        <v>1981</v>
      </c>
      <c r="C1128" s="41" t="s">
        <v>1265</v>
      </c>
      <c r="D1128" s="42" t="s">
        <v>2450</v>
      </c>
      <c r="E1128" s="36" t="s">
        <v>1245</v>
      </c>
      <c r="F1128" s="43" t="s">
        <v>1246</v>
      </c>
      <c r="G1128" s="44" t="s">
        <v>2450</v>
      </c>
      <c r="H1128" s="44" t="s">
        <v>1410</v>
      </c>
      <c r="I1128" s="45">
        <v>23260</v>
      </c>
      <c r="K1128" s="40" t="s">
        <v>1956</v>
      </c>
      <c r="L1128" s="41" t="s">
        <v>1586</v>
      </c>
      <c r="M1128" s="35">
        <f t="shared" si="90"/>
        <v>6</v>
      </c>
      <c r="N1128" s="46" t="str">
        <f t="shared" si="91"/>
        <v>1</v>
      </c>
      <c r="O1128" s="46" t="str">
        <f t="shared" si="92"/>
        <v>C1</v>
      </c>
      <c r="P1128" s="37" t="str">
        <f t="shared" si="93"/>
        <v xml:space="preserve"> </v>
      </c>
      <c r="Q1128" s="37" t="str">
        <f t="shared" si="94"/>
        <v>K1</v>
      </c>
      <c r="R1128" s="45">
        <v>30</v>
      </c>
    </row>
    <row r="1129" spans="2:18" x14ac:dyDescent="0.3">
      <c r="B1129" s="40" t="s">
        <v>1982</v>
      </c>
      <c r="C1129" s="41" t="s">
        <v>1271</v>
      </c>
      <c r="D1129" s="42" t="s">
        <v>2450</v>
      </c>
      <c r="E1129" s="36" t="s">
        <v>1245</v>
      </c>
      <c r="F1129" s="43" t="s">
        <v>1246</v>
      </c>
      <c r="G1129" s="44" t="s">
        <v>2450</v>
      </c>
      <c r="H1129" s="44" t="s">
        <v>1410</v>
      </c>
      <c r="I1129" s="45">
        <v>3230</v>
      </c>
      <c r="K1129" s="40" t="s">
        <v>2192</v>
      </c>
      <c r="L1129" s="41" t="s">
        <v>1586</v>
      </c>
      <c r="M1129" s="35" t="str">
        <f t="shared" si="90"/>
        <v>NO MATCH</v>
      </c>
      <c r="N1129" s="46" t="str">
        <f t="shared" si="91"/>
        <v>NO MATCH</v>
      </c>
      <c r="O1129" s="46" t="str">
        <f t="shared" si="92"/>
        <v>NO MATCH</v>
      </c>
      <c r="P1129" s="37" t="str">
        <f t="shared" si="93"/>
        <v>NO MATCH</v>
      </c>
      <c r="Q1129" s="37" t="str">
        <f t="shared" si="94"/>
        <v>NO MATCH</v>
      </c>
      <c r="R1129" s="45">
        <v>260</v>
      </c>
    </row>
    <row r="1130" spans="2:18" x14ac:dyDescent="0.3">
      <c r="B1130" s="40" t="s">
        <v>1418</v>
      </c>
      <c r="C1130" s="41" t="s">
        <v>1298</v>
      </c>
      <c r="D1130" s="42" t="s">
        <v>2450</v>
      </c>
      <c r="E1130" s="36" t="s">
        <v>218</v>
      </c>
      <c r="F1130" s="43" t="s">
        <v>219</v>
      </c>
      <c r="G1130" s="44" t="s">
        <v>2450</v>
      </c>
      <c r="H1130" s="44" t="s">
        <v>1347</v>
      </c>
      <c r="I1130" s="45">
        <v>19730</v>
      </c>
      <c r="K1130" s="40" t="s">
        <v>1957</v>
      </c>
      <c r="L1130" s="41" t="s">
        <v>1611</v>
      </c>
      <c r="M1130" s="35">
        <f t="shared" si="90"/>
        <v>7</v>
      </c>
      <c r="N1130" s="46" t="str">
        <f t="shared" si="91"/>
        <v>1</v>
      </c>
      <c r="O1130" s="46" t="str">
        <f t="shared" si="92"/>
        <v>C1</v>
      </c>
      <c r="P1130" s="37" t="str">
        <f t="shared" si="93"/>
        <v xml:space="preserve"> </v>
      </c>
      <c r="Q1130" s="37" t="str">
        <f t="shared" si="94"/>
        <v>K1</v>
      </c>
      <c r="R1130" s="45">
        <v>130</v>
      </c>
    </row>
    <row r="1131" spans="2:18" x14ac:dyDescent="0.3">
      <c r="B1131" s="40" t="s">
        <v>1983</v>
      </c>
      <c r="C1131" s="41" t="s">
        <v>1298</v>
      </c>
      <c r="D1131" s="42" t="s">
        <v>2450</v>
      </c>
      <c r="E1131" s="36" t="s">
        <v>218</v>
      </c>
      <c r="F1131" s="43" t="s">
        <v>219</v>
      </c>
      <c r="G1131" s="44" t="s">
        <v>2450</v>
      </c>
      <c r="H1131" s="44" t="s">
        <v>1347</v>
      </c>
      <c r="I1131" s="45">
        <v>54290</v>
      </c>
      <c r="K1131" s="40" t="s">
        <v>2193</v>
      </c>
      <c r="L1131" s="41" t="s">
        <v>1611</v>
      </c>
      <c r="M1131" s="35" t="str">
        <f t="shared" si="90"/>
        <v>NO MATCH</v>
      </c>
      <c r="N1131" s="46" t="str">
        <f t="shared" si="91"/>
        <v>NO MATCH</v>
      </c>
      <c r="O1131" s="46" t="str">
        <f t="shared" si="92"/>
        <v>NO MATCH</v>
      </c>
      <c r="P1131" s="37" t="str">
        <f t="shared" si="93"/>
        <v>NO MATCH</v>
      </c>
      <c r="Q1131" s="37" t="str">
        <f t="shared" si="94"/>
        <v>NO MATCH</v>
      </c>
      <c r="R1131" s="45">
        <v>1070</v>
      </c>
    </row>
    <row r="1132" spans="2:18" x14ac:dyDescent="0.3">
      <c r="B1132" s="40" t="s">
        <v>1419</v>
      </c>
      <c r="C1132" s="41" t="s">
        <v>271</v>
      </c>
      <c r="D1132" s="42" t="s">
        <v>2450</v>
      </c>
      <c r="E1132" s="36" t="s">
        <v>232</v>
      </c>
      <c r="F1132" s="43" t="s">
        <v>537</v>
      </c>
      <c r="G1132" s="44" t="s">
        <v>2450</v>
      </c>
      <c r="H1132" s="44" t="s">
        <v>1347</v>
      </c>
      <c r="I1132" s="45">
        <v>1140</v>
      </c>
      <c r="K1132" s="40" t="s">
        <v>1958</v>
      </c>
      <c r="L1132" s="41" t="s">
        <v>1660</v>
      </c>
      <c r="M1132" s="35">
        <f t="shared" si="90"/>
        <v>9</v>
      </c>
      <c r="N1132" s="46" t="str">
        <f t="shared" si="91"/>
        <v>1</v>
      </c>
      <c r="O1132" s="46" t="str">
        <f t="shared" si="92"/>
        <v>C1</v>
      </c>
      <c r="P1132" s="37" t="str">
        <f t="shared" si="93"/>
        <v xml:space="preserve"> </v>
      </c>
      <c r="Q1132" s="37" t="str">
        <f t="shared" si="94"/>
        <v>K1</v>
      </c>
      <c r="R1132" s="45">
        <v>190</v>
      </c>
    </row>
    <row r="1133" spans="2:18" x14ac:dyDescent="0.3">
      <c r="B1133" s="40" t="s">
        <v>1984</v>
      </c>
      <c r="C1133" s="41" t="s">
        <v>271</v>
      </c>
      <c r="D1133" s="42" t="s">
        <v>2450</v>
      </c>
      <c r="E1133" s="36" t="s">
        <v>232</v>
      </c>
      <c r="F1133" s="43" t="s">
        <v>537</v>
      </c>
      <c r="G1133" s="44" t="s">
        <v>2450</v>
      </c>
      <c r="H1133" s="44" t="s">
        <v>1347</v>
      </c>
      <c r="I1133" s="45">
        <v>653560</v>
      </c>
      <c r="K1133" s="40" t="s">
        <v>2194</v>
      </c>
      <c r="L1133" s="41" t="s">
        <v>1660</v>
      </c>
      <c r="M1133" s="35" t="str">
        <f t="shared" si="90"/>
        <v>NO MATCH</v>
      </c>
      <c r="N1133" s="46" t="str">
        <f t="shared" si="91"/>
        <v>NO MATCH</v>
      </c>
      <c r="O1133" s="46" t="str">
        <f t="shared" si="92"/>
        <v>NO MATCH</v>
      </c>
      <c r="P1133" s="37" t="str">
        <f t="shared" si="93"/>
        <v>NO MATCH</v>
      </c>
      <c r="Q1133" s="37" t="str">
        <f t="shared" si="94"/>
        <v>NO MATCH</v>
      </c>
      <c r="R1133" s="45">
        <v>1590</v>
      </c>
    </row>
    <row r="1134" spans="2:18" x14ac:dyDescent="0.3">
      <c r="B1134" s="40" t="s">
        <v>1420</v>
      </c>
      <c r="C1134" s="41" t="s">
        <v>723</v>
      </c>
      <c r="D1134" s="42" t="s">
        <v>2450</v>
      </c>
      <c r="E1134" s="36" t="s">
        <v>232</v>
      </c>
      <c r="F1134" s="43" t="s">
        <v>537</v>
      </c>
      <c r="G1134" s="44" t="s">
        <v>2450</v>
      </c>
      <c r="H1134" s="44" t="s">
        <v>1347</v>
      </c>
      <c r="I1134" s="45">
        <v>1990</v>
      </c>
      <c r="K1134" s="40" t="s">
        <v>1959</v>
      </c>
      <c r="L1134" s="41" t="s">
        <v>1686</v>
      </c>
      <c r="M1134" s="35">
        <f t="shared" si="90"/>
        <v>10</v>
      </c>
      <c r="N1134" s="46" t="str">
        <f t="shared" si="91"/>
        <v>1</v>
      </c>
      <c r="O1134" s="46" t="str">
        <f t="shared" si="92"/>
        <v>C1</v>
      </c>
      <c r="P1134" s="37" t="str">
        <f t="shared" si="93"/>
        <v xml:space="preserve"> </v>
      </c>
      <c r="Q1134" s="37" t="str">
        <f t="shared" si="94"/>
        <v>K1</v>
      </c>
      <c r="R1134" s="45">
        <v>420</v>
      </c>
    </row>
    <row r="1135" spans="2:18" x14ac:dyDescent="0.3">
      <c r="B1135" s="40" t="s">
        <v>1985</v>
      </c>
      <c r="C1135" s="41" t="s">
        <v>723</v>
      </c>
      <c r="D1135" s="42" t="s">
        <v>2450</v>
      </c>
      <c r="E1135" s="36" t="s">
        <v>232</v>
      </c>
      <c r="F1135" s="43" t="s">
        <v>537</v>
      </c>
      <c r="G1135" s="44" t="s">
        <v>2450</v>
      </c>
      <c r="H1135" s="44" t="s">
        <v>1347</v>
      </c>
      <c r="I1135" s="45">
        <v>169260</v>
      </c>
      <c r="K1135" s="40" t="s">
        <v>2195</v>
      </c>
      <c r="L1135" s="41" t="s">
        <v>1686</v>
      </c>
      <c r="M1135" s="35" t="str">
        <f t="shared" si="90"/>
        <v>NO MATCH</v>
      </c>
      <c r="N1135" s="46" t="str">
        <f t="shared" si="91"/>
        <v>NO MATCH</v>
      </c>
      <c r="O1135" s="46" t="str">
        <f t="shared" si="92"/>
        <v>NO MATCH</v>
      </c>
      <c r="P1135" s="37" t="str">
        <f t="shared" si="93"/>
        <v>NO MATCH</v>
      </c>
      <c r="Q1135" s="37" t="str">
        <f t="shared" si="94"/>
        <v>NO MATCH</v>
      </c>
      <c r="R1135" s="45">
        <v>3480</v>
      </c>
    </row>
    <row r="1136" spans="2:18" x14ac:dyDescent="0.3">
      <c r="B1136" s="40" t="s">
        <v>1421</v>
      </c>
      <c r="C1136" s="41" t="s">
        <v>231</v>
      </c>
      <c r="D1136" s="42" t="s">
        <v>2450</v>
      </c>
      <c r="E1136" s="36" t="s">
        <v>232</v>
      </c>
      <c r="F1136" s="43" t="s">
        <v>233</v>
      </c>
      <c r="G1136" s="44" t="s">
        <v>2450</v>
      </c>
      <c r="H1136" s="44" t="s">
        <v>1347</v>
      </c>
      <c r="I1136" s="45">
        <v>-230</v>
      </c>
      <c r="K1136" s="40" t="s">
        <v>1960</v>
      </c>
      <c r="L1136" s="41" t="s">
        <v>1710</v>
      </c>
      <c r="M1136" s="35">
        <f t="shared" si="90"/>
        <v>12</v>
      </c>
      <c r="N1136" s="46" t="str">
        <f t="shared" si="91"/>
        <v>1</v>
      </c>
      <c r="O1136" s="46" t="str">
        <f t="shared" si="92"/>
        <v>C1</v>
      </c>
      <c r="P1136" s="37" t="str">
        <f t="shared" si="93"/>
        <v xml:space="preserve"> </v>
      </c>
      <c r="Q1136" s="37" t="str">
        <f t="shared" si="94"/>
        <v>K1</v>
      </c>
      <c r="R1136" s="45">
        <v>590</v>
      </c>
    </row>
    <row r="1137" spans="2:18" x14ac:dyDescent="0.3">
      <c r="B1137" s="40" t="s">
        <v>1986</v>
      </c>
      <c r="C1137" s="41" t="s">
        <v>231</v>
      </c>
      <c r="D1137" s="42" t="s">
        <v>2450</v>
      </c>
      <c r="E1137" s="36" t="s">
        <v>232</v>
      </c>
      <c r="F1137" s="43" t="s">
        <v>233</v>
      </c>
      <c r="G1137" s="44" t="s">
        <v>2450</v>
      </c>
      <c r="H1137" s="44" t="s">
        <v>1347</v>
      </c>
      <c r="I1137" s="45">
        <v>161150</v>
      </c>
      <c r="K1137" s="40" t="s">
        <v>2196</v>
      </c>
      <c r="L1137" s="41" t="s">
        <v>1710</v>
      </c>
      <c r="M1137" s="35" t="str">
        <f t="shared" si="90"/>
        <v>NO MATCH</v>
      </c>
      <c r="N1137" s="46" t="str">
        <f t="shared" si="91"/>
        <v>NO MATCH</v>
      </c>
      <c r="O1137" s="46" t="str">
        <f t="shared" si="92"/>
        <v>NO MATCH</v>
      </c>
      <c r="P1137" s="37" t="str">
        <f t="shared" si="93"/>
        <v>NO MATCH</v>
      </c>
      <c r="Q1137" s="37" t="str">
        <f t="shared" si="94"/>
        <v>NO MATCH</v>
      </c>
      <c r="R1137" s="45">
        <v>4940</v>
      </c>
    </row>
    <row r="1138" spans="2:18" x14ac:dyDescent="0.3">
      <c r="B1138" s="40" t="s">
        <v>1422</v>
      </c>
      <c r="C1138" s="41" t="s">
        <v>217</v>
      </c>
      <c r="D1138" s="42" t="s">
        <v>2450</v>
      </c>
      <c r="E1138" s="36" t="s">
        <v>218</v>
      </c>
      <c r="F1138" s="43" t="s">
        <v>219</v>
      </c>
      <c r="G1138" s="44" t="s">
        <v>2450</v>
      </c>
      <c r="H1138" s="44" t="s">
        <v>1347</v>
      </c>
      <c r="I1138" s="45">
        <v>7620</v>
      </c>
      <c r="K1138" s="40" t="s">
        <v>1961</v>
      </c>
      <c r="L1138" s="41" t="s">
        <v>1752</v>
      </c>
      <c r="M1138" s="35">
        <f t="shared" si="90"/>
        <v>14</v>
      </c>
      <c r="N1138" s="46" t="str">
        <f t="shared" si="91"/>
        <v>1</v>
      </c>
      <c r="O1138" s="46" t="str">
        <f t="shared" si="92"/>
        <v>C1</v>
      </c>
      <c r="P1138" s="37" t="str">
        <f t="shared" si="93"/>
        <v xml:space="preserve"> </v>
      </c>
      <c r="Q1138" s="37" t="str">
        <f t="shared" si="94"/>
        <v>K1</v>
      </c>
      <c r="R1138" s="45">
        <v>160</v>
      </c>
    </row>
    <row r="1139" spans="2:18" x14ac:dyDescent="0.3">
      <c r="B1139" s="40" t="s">
        <v>1423</v>
      </c>
      <c r="C1139" s="41" t="s">
        <v>1346</v>
      </c>
      <c r="D1139" s="42" t="s">
        <v>2450</v>
      </c>
      <c r="E1139" s="36" t="s">
        <v>218</v>
      </c>
      <c r="F1139" s="43" t="s">
        <v>219</v>
      </c>
      <c r="G1139" s="44" t="s">
        <v>2450</v>
      </c>
      <c r="H1139" s="44" t="s">
        <v>1347</v>
      </c>
      <c r="I1139" s="45">
        <v>-7830</v>
      </c>
      <c r="K1139" s="40" t="s">
        <v>2197</v>
      </c>
      <c r="L1139" s="41" t="s">
        <v>1752</v>
      </c>
      <c r="M1139" s="35" t="str">
        <f t="shared" si="90"/>
        <v>NO MATCH</v>
      </c>
      <c r="N1139" s="46" t="str">
        <f t="shared" si="91"/>
        <v>NO MATCH</v>
      </c>
      <c r="O1139" s="46" t="str">
        <f t="shared" si="92"/>
        <v>NO MATCH</v>
      </c>
      <c r="P1139" s="37" t="str">
        <f t="shared" si="93"/>
        <v>NO MATCH</v>
      </c>
      <c r="Q1139" s="37" t="str">
        <f t="shared" si="94"/>
        <v>NO MATCH</v>
      </c>
      <c r="R1139" s="45">
        <v>1340</v>
      </c>
    </row>
    <row r="1140" spans="2:18" x14ac:dyDescent="0.3">
      <c r="B1140" s="40" t="s">
        <v>1424</v>
      </c>
      <c r="C1140" s="41" t="s">
        <v>1346</v>
      </c>
      <c r="D1140" s="42" t="s">
        <v>2450</v>
      </c>
      <c r="E1140" s="36" t="s">
        <v>218</v>
      </c>
      <c r="F1140" s="43" t="s">
        <v>219</v>
      </c>
      <c r="G1140" s="44" t="s">
        <v>2450</v>
      </c>
      <c r="H1140" s="44" t="s">
        <v>1347</v>
      </c>
      <c r="I1140" s="45">
        <v>1400</v>
      </c>
      <c r="K1140" s="40" t="s">
        <v>1962</v>
      </c>
      <c r="L1140" s="41" t="s">
        <v>1795</v>
      </c>
      <c r="M1140" s="35">
        <f t="shared" si="90"/>
        <v>17</v>
      </c>
      <c r="N1140" s="46" t="str">
        <f t="shared" si="91"/>
        <v>1</v>
      </c>
      <c r="O1140" s="46" t="str">
        <f t="shared" si="92"/>
        <v>C1</v>
      </c>
      <c r="P1140" s="37" t="str">
        <f t="shared" si="93"/>
        <v xml:space="preserve"> </v>
      </c>
      <c r="Q1140" s="37" t="str">
        <f t="shared" si="94"/>
        <v>K1</v>
      </c>
      <c r="R1140" s="45">
        <v>320</v>
      </c>
    </row>
    <row r="1141" spans="2:18" x14ac:dyDescent="0.3">
      <c r="B1141" s="40" t="s">
        <v>1987</v>
      </c>
      <c r="C1141" s="41" t="s">
        <v>1346</v>
      </c>
      <c r="D1141" s="42" t="s">
        <v>2450</v>
      </c>
      <c r="E1141" s="36" t="s">
        <v>218</v>
      </c>
      <c r="F1141" s="43" t="s">
        <v>219</v>
      </c>
      <c r="G1141" s="44" t="s">
        <v>2450</v>
      </c>
      <c r="H1141" s="44" t="s">
        <v>1347</v>
      </c>
      <c r="I1141" s="45">
        <v>123960</v>
      </c>
      <c r="K1141" s="40" t="s">
        <v>2198</v>
      </c>
      <c r="L1141" s="41" t="s">
        <v>1795</v>
      </c>
      <c r="M1141" s="35" t="str">
        <f t="shared" si="90"/>
        <v>NO MATCH</v>
      </c>
      <c r="N1141" s="46" t="str">
        <f t="shared" si="91"/>
        <v>NO MATCH</v>
      </c>
      <c r="O1141" s="46" t="str">
        <f t="shared" si="92"/>
        <v>NO MATCH</v>
      </c>
      <c r="P1141" s="37" t="str">
        <f t="shared" si="93"/>
        <v>NO MATCH</v>
      </c>
      <c r="Q1141" s="37" t="str">
        <f t="shared" si="94"/>
        <v>NO MATCH</v>
      </c>
      <c r="R1141" s="45">
        <v>2660</v>
      </c>
    </row>
    <row r="1142" spans="2:18" x14ac:dyDescent="0.3">
      <c r="B1142" s="40" t="s">
        <v>1425</v>
      </c>
      <c r="C1142" s="41" t="s">
        <v>1244</v>
      </c>
      <c r="D1142" s="42" t="s">
        <v>2450</v>
      </c>
      <c r="E1142" s="36" t="s">
        <v>1245</v>
      </c>
      <c r="F1142" s="43" t="s">
        <v>1246</v>
      </c>
      <c r="G1142" s="44" t="s">
        <v>2450</v>
      </c>
      <c r="H1142" s="44" t="s">
        <v>1347</v>
      </c>
      <c r="I1142" s="45">
        <v>7590</v>
      </c>
      <c r="K1142" s="40" t="s">
        <v>1963</v>
      </c>
      <c r="L1142" s="41" t="s">
        <v>217</v>
      </c>
      <c r="M1142" s="35" t="str">
        <f t="shared" si="90"/>
        <v xml:space="preserve"> </v>
      </c>
      <c r="N1142" s="46" t="str">
        <f t="shared" si="91"/>
        <v>4</v>
      </c>
      <c r="O1142" s="46" t="str">
        <f t="shared" si="92"/>
        <v>G3</v>
      </c>
      <c r="P1142" s="37" t="str">
        <f t="shared" si="93"/>
        <v xml:space="preserve"> </v>
      </c>
      <c r="Q1142" s="37" t="str">
        <f t="shared" si="94"/>
        <v>K1</v>
      </c>
      <c r="R1142" s="45">
        <v>42250</v>
      </c>
    </row>
    <row r="1143" spans="2:18" x14ac:dyDescent="0.3">
      <c r="B1143" s="40" t="s">
        <v>1988</v>
      </c>
      <c r="C1143" s="41" t="s">
        <v>1244</v>
      </c>
      <c r="D1143" s="42" t="s">
        <v>2450</v>
      </c>
      <c r="E1143" s="36" t="s">
        <v>1245</v>
      </c>
      <c r="F1143" s="43" t="s">
        <v>1246</v>
      </c>
      <c r="G1143" s="44" t="s">
        <v>2450</v>
      </c>
      <c r="H1143" s="44" t="s">
        <v>1347</v>
      </c>
      <c r="I1143" s="45">
        <v>26110</v>
      </c>
      <c r="K1143" s="40" t="s">
        <v>2199</v>
      </c>
      <c r="L1143" s="41" t="s">
        <v>217</v>
      </c>
      <c r="M1143" s="35" t="str">
        <f t="shared" si="90"/>
        <v>NO MATCH</v>
      </c>
      <c r="N1143" s="46" t="str">
        <f t="shared" si="91"/>
        <v>NO MATCH</v>
      </c>
      <c r="O1143" s="46" t="str">
        <f t="shared" si="92"/>
        <v>NO MATCH</v>
      </c>
      <c r="P1143" s="37" t="str">
        <f t="shared" si="93"/>
        <v>NO MATCH</v>
      </c>
      <c r="Q1143" s="37" t="str">
        <f t="shared" si="94"/>
        <v>NO MATCH</v>
      </c>
      <c r="R1143" s="45">
        <v>352120</v>
      </c>
    </row>
    <row r="1144" spans="2:18" x14ac:dyDescent="0.3">
      <c r="B1144" s="40" t="s">
        <v>1426</v>
      </c>
      <c r="C1144" s="41" t="s">
        <v>1248</v>
      </c>
      <c r="D1144" s="42" t="s">
        <v>2450</v>
      </c>
      <c r="E1144" s="36" t="s">
        <v>1245</v>
      </c>
      <c r="F1144" s="43" t="s">
        <v>1246</v>
      </c>
      <c r="G1144" s="44" t="s">
        <v>2450</v>
      </c>
      <c r="H1144" s="44" t="s">
        <v>1347</v>
      </c>
      <c r="I1144" s="45">
        <v>54020</v>
      </c>
      <c r="K1144" s="40" t="s">
        <v>1964</v>
      </c>
      <c r="L1144" s="41" t="s">
        <v>217</v>
      </c>
      <c r="M1144" s="35" t="str">
        <f t="shared" si="90"/>
        <v xml:space="preserve"> </v>
      </c>
      <c r="N1144" s="46" t="str">
        <f t="shared" si="91"/>
        <v>4</v>
      </c>
      <c r="O1144" s="46" t="str">
        <f t="shared" si="92"/>
        <v>G3</v>
      </c>
      <c r="P1144" s="37" t="str">
        <f t="shared" si="93"/>
        <v xml:space="preserve"> </v>
      </c>
      <c r="Q1144" s="37" t="str">
        <f t="shared" si="94"/>
        <v>K1</v>
      </c>
      <c r="R1144" s="45">
        <v>2460</v>
      </c>
    </row>
    <row r="1145" spans="2:18" x14ac:dyDescent="0.3">
      <c r="B1145" s="40" t="s">
        <v>1989</v>
      </c>
      <c r="C1145" s="41" t="s">
        <v>1248</v>
      </c>
      <c r="D1145" s="42" t="s">
        <v>2450</v>
      </c>
      <c r="E1145" s="36" t="s">
        <v>1245</v>
      </c>
      <c r="F1145" s="43" t="s">
        <v>1246</v>
      </c>
      <c r="G1145" s="44" t="s">
        <v>2450</v>
      </c>
      <c r="H1145" s="44" t="s">
        <v>1347</v>
      </c>
      <c r="I1145" s="45">
        <v>120200</v>
      </c>
      <c r="K1145" s="40" t="s">
        <v>2200</v>
      </c>
      <c r="L1145" s="41" t="s">
        <v>217</v>
      </c>
      <c r="M1145" s="35" t="str">
        <f t="shared" si="90"/>
        <v>NO MATCH</v>
      </c>
      <c r="N1145" s="46" t="str">
        <f t="shared" si="91"/>
        <v>NO MATCH</v>
      </c>
      <c r="O1145" s="46" t="str">
        <f t="shared" si="92"/>
        <v>NO MATCH</v>
      </c>
      <c r="P1145" s="37" t="str">
        <f t="shared" si="93"/>
        <v>NO MATCH</v>
      </c>
      <c r="Q1145" s="37" t="str">
        <f t="shared" si="94"/>
        <v>NO MATCH</v>
      </c>
      <c r="R1145" s="45">
        <v>20500</v>
      </c>
    </row>
    <row r="1146" spans="2:18" x14ac:dyDescent="0.3">
      <c r="B1146" s="40" t="s">
        <v>1990</v>
      </c>
      <c r="C1146" s="41" t="s">
        <v>1257</v>
      </c>
      <c r="D1146" s="42" t="s">
        <v>2450</v>
      </c>
      <c r="E1146" s="36" t="s">
        <v>1245</v>
      </c>
      <c r="F1146" s="43" t="s">
        <v>1246</v>
      </c>
      <c r="G1146" s="44" t="s">
        <v>2450</v>
      </c>
      <c r="H1146" s="44" t="s">
        <v>1347</v>
      </c>
      <c r="I1146" s="45">
        <v>103680</v>
      </c>
      <c r="K1146" s="40" t="s">
        <v>1965</v>
      </c>
      <c r="L1146" s="41" t="s">
        <v>224</v>
      </c>
      <c r="M1146" s="35" t="str">
        <f t="shared" si="90"/>
        <v xml:space="preserve"> </v>
      </c>
      <c r="N1146" s="46" t="str">
        <f t="shared" si="91"/>
        <v>4</v>
      </c>
      <c r="O1146" s="46" t="str">
        <f t="shared" si="92"/>
        <v>E4</v>
      </c>
      <c r="P1146" s="37" t="str">
        <f t="shared" si="93"/>
        <v xml:space="preserve"> </v>
      </c>
      <c r="Q1146" s="37" t="str">
        <f t="shared" si="94"/>
        <v>K1</v>
      </c>
      <c r="R1146" s="45">
        <v>510</v>
      </c>
    </row>
    <row r="1147" spans="2:18" x14ac:dyDescent="0.3">
      <c r="B1147" s="40" t="s">
        <v>1427</v>
      </c>
      <c r="C1147" s="41" t="s">
        <v>1259</v>
      </c>
      <c r="D1147" s="42" t="s">
        <v>2450</v>
      </c>
      <c r="E1147" s="36" t="s">
        <v>1245</v>
      </c>
      <c r="F1147" s="43" t="s">
        <v>1246</v>
      </c>
      <c r="G1147" s="44" t="s">
        <v>2450</v>
      </c>
      <c r="H1147" s="44" t="s">
        <v>1347</v>
      </c>
      <c r="I1147" s="45">
        <v>4880</v>
      </c>
      <c r="K1147" s="40" t="s">
        <v>2201</v>
      </c>
      <c r="L1147" s="41" t="s">
        <v>224</v>
      </c>
      <c r="M1147" s="35" t="str">
        <f t="shared" si="90"/>
        <v>NO MATCH</v>
      </c>
      <c r="N1147" s="46" t="str">
        <f t="shared" si="91"/>
        <v>NO MATCH</v>
      </c>
      <c r="O1147" s="46" t="str">
        <f t="shared" si="92"/>
        <v>NO MATCH</v>
      </c>
      <c r="P1147" s="37" t="str">
        <f t="shared" si="93"/>
        <v>NO MATCH</v>
      </c>
      <c r="Q1147" s="37" t="str">
        <f t="shared" si="94"/>
        <v>NO MATCH</v>
      </c>
      <c r="R1147" s="45">
        <v>4230</v>
      </c>
    </row>
    <row r="1148" spans="2:18" x14ac:dyDescent="0.3">
      <c r="B1148" s="40" t="s">
        <v>1991</v>
      </c>
      <c r="C1148" s="41" t="s">
        <v>1259</v>
      </c>
      <c r="D1148" s="42" t="s">
        <v>2450</v>
      </c>
      <c r="E1148" s="36" t="s">
        <v>1245</v>
      </c>
      <c r="F1148" s="43" t="s">
        <v>1246</v>
      </c>
      <c r="G1148" s="44" t="s">
        <v>2450</v>
      </c>
      <c r="H1148" s="44" t="s">
        <v>1347</v>
      </c>
      <c r="I1148" s="45">
        <v>10960</v>
      </c>
      <c r="K1148" s="40" t="s">
        <v>1966</v>
      </c>
      <c r="L1148" s="41" t="s">
        <v>1500</v>
      </c>
      <c r="M1148" s="35">
        <f t="shared" si="90"/>
        <v>2</v>
      </c>
      <c r="N1148" s="46" t="str">
        <f t="shared" si="91"/>
        <v>4</v>
      </c>
      <c r="O1148" s="46" t="str">
        <f t="shared" si="92"/>
        <v>C3</v>
      </c>
      <c r="P1148" s="37" t="str">
        <f t="shared" si="93"/>
        <v xml:space="preserve"> </v>
      </c>
      <c r="Q1148" s="37" t="str">
        <f t="shared" si="94"/>
        <v>K1</v>
      </c>
      <c r="R1148" s="45">
        <v>100</v>
      </c>
    </row>
    <row r="1149" spans="2:18" x14ac:dyDescent="0.3">
      <c r="B1149" s="40" t="s">
        <v>1428</v>
      </c>
      <c r="C1149" s="41" t="s">
        <v>1265</v>
      </c>
      <c r="D1149" s="42" t="s">
        <v>2450</v>
      </c>
      <c r="E1149" s="36" t="s">
        <v>1245</v>
      </c>
      <c r="F1149" s="43" t="s">
        <v>1246</v>
      </c>
      <c r="G1149" s="44" t="s">
        <v>2450</v>
      </c>
      <c r="H1149" s="44" t="s">
        <v>1347</v>
      </c>
      <c r="I1149" s="45">
        <v>75710</v>
      </c>
      <c r="K1149" s="40" t="s">
        <v>2202</v>
      </c>
      <c r="L1149" s="41" t="s">
        <v>1500</v>
      </c>
      <c r="M1149" s="35" t="str">
        <f t="shared" si="90"/>
        <v>NO MATCH</v>
      </c>
      <c r="N1149" s="46" t="str">
        <f t="shared" si="91"/>
        <v>NO MATCH</v>
      </c>
      <c r="O1149" s="46" t="str">
        <f t="shared" si="92"/>
        <v>NO MATCH</v>
      </c>
      <c r="P1149" s="37" t="str">
        <f t="shared" si="93"/>
        <v>NO MATCH</v>
      </c>
      <c r="Q1149" s="37" t="str">
        <f t="shared" si="94"/>
        <v>NO MATCH</v>
      </c>
      <c r="R1149" s="45">
        <v>820</v>
      </c>
    </row>
    <row r="1150" spans="2:18" x14ac:dyDescent="0.3">
      <c r="B1150" s="40" t="s">
        <v>1992</v>
      </c>
      <c r="C1150" s="41" t="s">
        <v>1265</v>
      </c>
      <c r="D1150" s="42" t="s">
        <v>2450</v>
      </c>
      <c r="E1150" s="36" t="s">
        <v>1245</v>
      </c>
      <c r="F1150" s="43" t="s">
        <v>1246</v>
      </c>
      <c r="G1150" s="44" t="s">
        <v>2450</v>
      </c>
      <c r="H1150" s="44" t="s">
        <v>1347</v>
      </c>
      <c r="I1150" s="45">
        <v>282320</v>
      </c>
      <c r="K1150" s="40" t="s">
        <v>1967</v>
      </c>
      <c r="L1150" s="41" t="s">
        <v>1688</v>
      </c>
      <c r="M1150" s="35">
        <f t="shared" si="90"/>
        <v>10</v>
      </c>
      <c r="N1150" s="46" t="str">
        <f t="shared" si="91"/>
        <v>4</v>
      </c>
      <c r="O1150" s="46" t="str">
        <f t="shared" si="92"/>
        <v>C3</v>
      </c>
      <c r="P1150" s="37" t="str">
        <f t="shared" si="93"/>
        <v xml:space="preserve"> </v>
      </c>
      <c r="Q1150" s="37" t="str">
        <f t="shared" si="94"/>
        <v>K1</v>
      </c>
      <c r="R1150" s="45">
        <v>110</v>
      </c>
    </row>
    <row r="1151" spans="2:18" x14ac:dyDescent="0.3">
      <c r="B1151" s="40" t="s">
        <v>1429</v>
      </c>
      <c r="C1151" s="41" t="s">
        <v>1271</v>
      </c>
      <c r="D1151" s="42" t="s">
        <v>2450</v>
      </c>
      <c r="E1151" s="36" t="s">
        <v>1245</v>
      </c>
      <c r="F1151" s="43" t="s">
        <v>1246</v>
      </c>
      <c r="G1151" s="44" t="s">
        <v>2450</v>
      </c>
      <c r="H1151" s="44" t="s">
        <v>1347</v>
      </c>
      <c r="I1151" s="45">
        <v>8660</v>
      </c>
      <c r="K1151" s="40" t="s">
        <v>2203</v>
      </c>
      <c r="L1151" s="41" t="s">
        <v>1688</v>
      </c>
      <c r="M1151" s="35" t="str">
        <f t="shared" si="90"/>
        <v>NO MATCH</v>
      </c>
      <c r="N1151" s="46" t="str">
        <f t="shared" si="91"/>
        <v>NO MATCH</v>
      </c>
      <c r="O1151" s="46" t="str">
        <f t="shared" si="92"/>
        <v>NO MATCH</v>
      </c>
      <c r="P1151" s="37" t="str">
        <f t="shared" si="93"/>
        <v>NO MATCH</v>
      </c>
      <c r="Q1151" s="37" t="str">
        <f t="shared" si="94"/>
        <v>NO MATCH</v>
      </c>
      <c r="R1151" s="45">
        <v>880</v>
      </c>
    </row>
    <row r="1152" spans="2:18" x14ac:dyDescent="0.3">
      <c r="B1152" s="40" t="s">
        <v>1993</v>
      </c>
      <c r="C1152" s="41" t="s">
        <v>1271</v>
      </c>
      <c r="D1152" s="42" t="s">
        <v>2450</v>
      </c>
      <c r="E1152" s="36" t="s">
        <v>1245</v>
      </c>
      <c r="F1152" s="43" t="s">
        <v>1246</v>
      </c>
      <c r="G1152" s="44" t="s">
        <v>2450</v>
      </c>
      <c r="H1152" s="44" t="s">
        <v>1347</v>
      </c>
      <c r="I1152" s="45">
        <v>27660</v>
      </c>
      <c r="K1152" s="40" t="s">
        <v>1968</v>
      </c>
      <c r="L1152" s="41" t="s">
        <v>1711</v>
      </c>
      <c r="M1152" s="35">
        <f t="shared" si="90"/>
        <v>12</v>
      </c>
      <c r="N1152" s="46" t="str">
        <f t="shared" si="91"/>
        <v>4</v>
      </c>
      <c r="O1152" s="46" t="str">
        <f t="shared" si="92"/>
        <v>C3</v>
      </c>
      <c r="P1152" s="37" t="str">
        <f t="shared" si="93"/>
        <v xml:space="preserve"> </v>
      </c>
      <c r="Q1152" s="37" t="str">
        <f t="shared" si="94"/>
        <v>K1</v>
      </c>
      <c r="R1152" s="45">
        <v>50</v>
      </c>
    </row>
    <row r="1153" spans="2:18" x14ac:dyDescent="0.3">
      <c r="B1153" s="40" t="s">
        <v>1430</v>
      </c>
      <c r="C1153" s="41" t="s">
        <v>271</v>
      </c>
      <c r="D1153" s="42" t="s">
        <v>2450</v>
      </c>
      <c r="E1153" s="36" t="s">
        <v>232</v>
      </c>
      <c r="F1153" s="43" t="s">
        <v>537</v>
      </c>
      <c r="G1153" s="44" t="s">
        <v>2450</v>
      </c>
      <c r="H1153" s="44" t="s">
        <v>1347</v>
      </c>
      <c r="I1153" s="45">
        <v>280</v>
      </c>
      <c r="K1153" s="40" t="s">
        <v>2204</v>
      </c>
      <c r="L1153" s="41" t="s">
        <v>1711</v>
      </c>
      <c r="M1153" s="35" t="str">
        <f t="shared" si="90"/>
        <v>NO MATCH</v>
      </c>
      <c r="N1153" s="46" t="str">
        <f t="shared" si="91"/>
        <v>NO MATCH</v>
      </c>
      <c r="O1153" s="46" t="str">
        <f t="shared" si="92"/>
        <v>NO MATCH</v>
      </c>
      <c r="P1153" s="37" t="str">
        <f t="shared" si="93"/>
        <v>NO MATCH</v>
      </c>
      <c r="Q1153" s="37" t="str">
        <f t="shared" si="94"/>
        <v>NO MATCH</v>
      </c>
      <c r="R1153" s="45">
        <v>390</v>
      </c>
    </row>
    <row r="1154" spans="2:18" x14ac:dyDescent="0.3">
      <c r="B1154" s="40" t="s">
        <v>1994</v>
      </c>
      <c r="C1154" s="41" t="s">
        <v>271</v>
      </c>
      <c r="D1154" s="42" t="s">
        <v>2450</v>
      </c>
      <c r="E1154" s="36" t="s">
        <v>232</v>
      </c>
      <c r="F1154" s="43" t="s">
        <v>537</v>
      </c>
      <c r="G1154" s="44" t="s">
        <v>2450</v>
      </c>
      <c r="H1154" s="44" t="s">
        <v>1347</v>
      </c>
      <c r="I1154" s="45">
        <v>146340</v>
      </c>
      <c r="K1154" s="40" t="s">
        <v>1969</v>
      </c>
      <c r="L1154" s="41" t="s">
        <v>1244</v>
      </c>
      <c r="M1154" s="35" t="str">
        <f t="shared" si="90"/>
        <v xml:space="preserve"> </v>
      </c>
      <c r="N1154" s="46" t="str">
        <f t="shared" si="91"/>
        <v>8</v>
      </c>
      <c r="O1154" s="46" t="str">
        <f t="shared" si="92"/>
        <v>Fringes</v>
      </c>
      <c r="P1154" s="37" t="str">
        <f t="shared" si="93"/>
        <v xml:space="preserve"> </v>
      </c>
      <c r="Q1154" s="37" t="str">
        <f t="shared" si="94"/>
        <v>K1</v>
      </c>
      <c r="R1154" s="45">
        <v>2360</v>
      </c>
    </row>
    <row r="1155" spans="2:18" x14ac:dyDescent="0.3">
      <c r="B1155" s="40" t="s">
        <v>1431</v>
      </c>
      <c r="C1155" s="41" t="s">
        <v>271</v>
      </c>
      <c r="D1155" s="42" t="s">
        <v>2450</v>
      </c>
      <c r="E1155" s="36" t="s">
        <v>232</v>
      </c>
      <c r="F1155" s="43" t="s">
        <v>537</v>
      </c>
      <c r="G1155" s="44" t="s">
        <v>2450</v>
      </c>
      <c r="H1155" s="44" t="s">
        <v>1347</v>
      </c>
      <c r="I1155" s="45">
        <v>1260</v>
      </c>
      <c r="K1155" s="40" t="s">
        <v>2205</v>
      </c>
      <c r="L1155" s="41" t="s">
        <v>1244</v>
      </c>
      <c r="M1155" s="35" t="str">
        <f t="shared" si="90"/>
        <v>NO MATCH</v>
      </c>
      <c r="N1155" s="46" t="str">
        <f t="shared" si="91"/>
        <v>NO MATCH</v>
      </c>
      <c r="O1155" s="46" t="str">
        <f t="shared" si="92"/>
        <v>NO MATCH</v>
      </c>
      <c r="P1155" s="37" t="str">
        <f t="shared" si="93"/>
        <v>NO MATCH</v>
      </c>
      <c r="Q1155" s="37" t="str">
        <f t="shared" si="94"/>
        <v>NO MATCH</v>
      </c>
      <c r="R1155" s="45">
        <v>19690</v>
      </c>
    </row>
    <row r="1156" spans="2:18" x14ac:dyDescent="0.3">
      <c r="B1156" s="40" t="s">
        <v>1995</v>
      </c>
      <c r="C1156" s="41" t="s">
        <v>271</v>
      </c>
      <c r="D1156" s="42" t="s">
        <v>2450</v>
      </c>
      <c r="E1156" s="36" t="s">
        <v>232</v>
      </c>
      <c r="F1156" s="43" t="s">
        <v>537</v>
      </c>
      <c r="G1156" s="44" t="s">
        <v>2450</v>
      </c>
      <c r="H1156" s="44" t="s">
        <v>1347</v>
      </c>
      <c r="I1156" s="45">
        <v>257360</v>
      </c>
      <c r="K1156" s="40" t="s">
        <v>1970</v>
      </c>
      <c r="L1156" s="41" t="s">
        <v>1248</v>
      </c>
      <c r="M1156" s="35" t="str">
        <f t="shared" si="90"/>
        <v xml:space="preserve"> </v>
      </c>
      <c r="N1156" s="46" t="str">
        <f t="shared" si="91"/>
        <v>8</v>
      </c>
      <c r="O1156" s="46" t="str">
        <f t="shared" si="92"/>
        <v>Fringes</v>
      </c>
      <c r="P1156" s="37" t="str">
        <f t="shared" si="93"/>
        <v xml:space="preserve"> </v>
      </c>
      <c r="Q1156" s="37" t="str">
        <f t="shared" si="94"/>
        <v>K1</v>
      </c>
      <c r="R1156" s="45">
        <v>14430</v>
      </c>
    </row>
    <row r="1157" spans="2:18" x14ac:dyDescent="0.3">
      <c r="B1157" s="40" t="s">
        <v>1996</v>
      </c>
      <c r="C1157" s="41" t="s">
        <v>1298</v>
      </c>
      <c r="D1157" s="42" t="s">
        <v>2450</v>
      </c>
      <c r="E1157" s="36" t="s">
        <v>218</v>
      </c>
      <c r="F1157" s="43" t="s">
        <v>219</v>
      </c>
      <c r="G1157" s="44" t="s">
        <v>2450</v>
      </c>
      <c r="H1157" s="44" t="s">
        <v>1432</v>
      </c>
      <c r="I1157" s="45">
        <v>1360</v>
      </c>
      <c r="K1157" s="40" t="s">
        <v>2206</v>
      </c>
      <c r="L1157" s="41" t="s">
        <v>1248</v>
      </c>
      <c r="M1157" s="35" t="str">
        <f t="shared" si="90"/>
        <v>NO MATCH</v>
      </c>
      <c r="N1157" s="46" t="str">
        <f t="shared" si="91"/>
        <v>NO MATCH</v>
      </c>
      <c r="O1157" s="46" t="str">
        <f t="shared" si="92"/>
        <v>NO MATCH</v>
      </c>
      <c r="P1157" s="37" t="str">
        <f t="shared" si="93"/>
        <v>NO MATCH</v>
      </c>
      <c r="Q1157" s="37" t="str">
        <f t="shared" si="94"/>
        <v>NO MATCH</v>
      </c>
      <c r="R1157" s="45">
        <v>120250</v>
      </c>
    </row>
    <row r="1158" spans="2:18" x14ac:dyDescent="0.3">
      <c r="B1158" s="40" t="s">
        <v>1997</v>
      </c>
      <c r="C1158" s="41" t="s">
        <v>217</v>
      </c>
      <c r="D1158" s="42" t="s">
        <v>2450</v>
      </c>
      <c r="E1158" s="36" t="s">
        <v>218</v>
      </c>
      <c r="F1158" s="43" t="s">
        <v>219</v>
      </c>
      <c r="G1158" s="44" t="s">
        <v>2450</v>
      </c>
      <c r="H1158" s="44" t="s">
        <v>1432</v>
      </c>
      <c r="I1158" s="45">
        <v>115800</v>
      </c>
      <c r="K1158" s="40" t="s">
        <v>1971</v>
      </c>
      <c r="L1158" s="41" t="s">
        <v>1257</v>
      </c>
      <c r="M1158" s="35" t="str">
        <f t="shared" si="90"/>
        <v xml:space="preserve"> </v>
      </c>
      <c r="N1158" s="46" t="str">
        <f t="shared" si="91"/>
        <v>8</v>
      </c>
      <c r="O1158" s="46" t="str">
        <f t="shared" si="92"/>
        <v>Fringes</v>
      </c>
      <c r="P1158" s="37" t="str">
        <f t="shared" si="93"/>
        <v xml:space="preserve"> </v>
      </c>
      <c r="Q1158" s="37" t="str">
        <f t="shared" si="94"/>
        <v>K1</v>
      </c>
      <c r="R1158" s="45">
        <v>11230</v>
      </c>
    </row>
    <row r="1159" spans="2:18" x14ac:dyDescent="0.3">
      <c r="B1159" s="40" t="s">
        <v>1998</v>
      </c>
      <c r="C1159" s="41" t="s">
        <v>227</v>
      </c>
      <c r="D1159" s="42" t="s">
        <v>2450</v>
      </c>
      <c r="E1159" s="36" t="s">
        <v>218</v>
      </c>
      <c r="F1159" s="43" t="s">
        <v>219</v>
      </c>
      <c r="G1159" s="44" t="s">
        <v>2450</v>
      </c>
      <c r="H1159" s="44" t="s">
        <v>1432</v>
      </c>
      <c r="I1159" s="45">
        <v>28550</v>
      </c>
      <c r="K1159" s="40" t="s">
        <v>2207</v>
      </c>
      <c r="L1159" s="41" t="s">
        <v>1257</v>
      </c>
      <c r="M1159" s="35" t="str">
        <f t="shared" si="90"/>
        <v>NO MATCH</v>
      </c>
      <c r="N1159" s="46" t="str">
        <f t="shared" si="91"/>
        <v>NO MATCH</v>
      </c>
      <c r="O1159" s="46" t="str">
        <f t="shared" si="92"/>
        <v>NO MATCH</v>
      </c>
      <c r="P1159" s="37" t="str">
        <f t="shared" si="93"/>
        <v>NO MATCH</v>
      </c>
      <c r="Q1159" s="37" t="str">
        <f t="shared" si="94"/>
        <v>NO MATCH</v>
      </c>
      <c r="R1159" s="45">
        <v>93600</v>
      </c>
    </row>
    <row r="1160" spans="2:18" x14ac:dyDescent="0.3">
      <c r="B1160" s="40" t="s">
        <v>1434</v>
      </c>
      <c r="C1160" s="41" t="s">
        <v>1298</v>
      </c>
      <c r="D1160" s="42" t="s">
        <v>2450</v>
      </c>
      <c r="E1160" s="36" t="s">
        <v>218</v>
      </c>
      <c r="F1160" s="43" t="s">
        <v>219</v>
      </c>
      <c r="G1160" s="44" t="s">
        <v>2450</v>
      </c>
      <c r="H1160" s="44" t="s">
        <v>1432</v>
      </c>
      <c r="I1160" s="45">
        <v>240</v>
      </c>
      <c r="K1160" s="40" t="s">
        <v>1972</v>
      </c>
      <c r="L1160" s="41" t="s">
        <v>1259</v>
      </c>
      <c r="M1160" s="35" t="str">
        <f t="shared" si="90"/>
        <v xml:space="preserve"> </v>
      </c>
      <c r="N1160" s="46" t="str">
        <f t="shared" si="91"/>
        <v>8</v>
      </c>
      <c r="O1160" s="46" t="str">
        <f t="shared" si="92"/>
        <v>Fringes</v>
      </c>
      <c r="P1160" s="37" t="str">
        <f t="shared" si="93"/>
        <v xml:space="preserve"> </v>
      </c>
      <c r="Q1160" s="37" t="str">
        <f t="shared" si="94"/>
        <v>K1</v>
      </c>
      <c r="R1160" s="45">
        <v>1280</v>
      </c>
    </row>
    <row r="1161" spans="2:18" x14ac:dyDescent="0.3">
      <c r="B1161" s="40" t="s">
        <v>1999</v>
      </c>
      <c r="C1161" s="41" t="s">
        <v>1298</v>
      </c>
      <c r="D1161" s="42" t="s">
        <v>2450</v>
      </c>
      <c r="E1161" s="36" t="s">
        <v>218</v>
      </c>
      <c r="F1161" s="43" t="s">
        <v>219</v>
      </c>
      <c r="G1161" s="44" t="s">
        <v>2450</v>
      </c>
      <c r="H1161" s="44" t="s">
        <v>1432</v>
      </c>
      <c r="I1161" s="45">
        <v>600</v>
      </c>
      <c r="K1161" s="40" t="s">
        <v>2208</v>
      </c>
      <c r="L1161" s="41" t="s">
        <v>1259</v>
      </c>
      <c r="M1161" s="35" t="str">
        <f t="shared" si="90"/>
        <v>NO MATCH</v>
      </c>
      <c r="N1161" s="46" t="str">
        <f t="shared" si="91"/>
        <v>NO MATCH</v>
      </c>
      <c r="O1161" s="46" t="str">
        <f t="shared" si="92"/>
        <v>NO MATCH</v>
      </c>
      <c r="P1161" s="37" t="str">
        <f t="shared" si="93"/>
        <v>NO MATCH</v>
      </c>
      <c r="Q1161" s="37" t="str">
        <f t="shared" si="94"/>
        <v>NO MATCH</v>
      </c>
      <c r="R1161" s="45">
        <v>10650</v>
      </c>
    </row>
    <row r="1162" spans="2:18" x14ac:dyDescent="0.3">
      <c r="B1162" s="40" t="s">
        <v>1435</v>
      </c>
      <c r="C1162" s="41" t="s">
        <v>217</v>
      </c>
      <c r="D1162" s="42" t="s">
        <v>2450</v>
      </c>
      <c r="E1162" s="36" t="s">
        <v>218</v>
      </c>
      <c r="F1162" s="43" t="s">
        <v>219</v>
      </c>
      <c r="G1162" s="44" t="s">
        <v>2450</v>
      </c>
      <c r="H1162" s="44" t="s">
        <v>1432</v>
      </c>
      <c r="I1162" s="45">
        <v>500</v>
      </c>
      <c r="K1162" s="40" t="s">
        <v>1973</v>
      </c>
      <c r="L1162" s="41" t="s">
        <v>1265</v>
      </c>
      <c r="M1162" s="35" t="str">
        <f t="shared" si="90"/>
        <v xml:space="preserve"> </v>
      </c>
      <c r="N1162" s="46" t="str">
        <f t="shared" si="91"/>
        <v>8</v>
      </c>
      <c r="O1162" s="46" t="str">
        <f t="shared" si="92"/>
        <v>Fringes</v>
      </c>
      <c r="P1162" s="37" t="str">
        <f t="shared" si="93"/>
        <v xml:space="preserve"> </v>
      </c>
      <c r="Q1162" s="37" t="str">
        <f t="shared" si="94"/>
        <v>K1</v>
      </c>
      <c r="R1162" s="45">
        <v>21110</v>
      </c>
    </row>
    <row r="1163" spans="2:18" x14ac:dyDescent="0.3">
      <c r="B1163" s="40" t="s">
        <v>2000</v>
      </c>
      <c r="C1163" s="41" t="s">
        <v>217</v>
      </c>
      <c r="D1163" s="42" t="s">
        <v>2450</v>
      </c>
      <c r="E1163" s="36" t="s">
        <v>218</v>
      </c>
      <c r="F1163" s="43" t="s">
        <v>219</v>
      </c>
      <c r="G1163" s="44" t="s">
        <v>2450</v>
      </c>
      <c r="H1163" s="44" t="s">
        <v>1432</v>
      </c>
      <c r="I1163" s="45">
        <v>24370</v>
      </c>
      <c r="K1163" s="40" t="s">
        <v>2209</v>
      </c>
      <c r="L1163" s="41" t="s">
        <v>1265</v>
      </c>
      <c r="M1163" s="35" t="str">
        <f t="shared" si="90"/>
        <v>NO MATCH</v>
      </c>
      <c r="N1163" s="46" t="str">
        <f t="shared" si="91"/>
        <v>NO MATCH</v>
      </c>
      <c r="O1163" s="46" t="str">
        <f t="shared" si="92"/>
        <v>NO MATCH</v>
      </c>
      <c r="P1163" s="37" t="str">
        <f t="shared" si="93"/>
        <v>NO MATCH</v>
      </c>
      <c r="Q1163" s="37" t="str">
        <f t="shared" si="94"/>
        <v>NO MATCH</v>
      </c>
      <c r="R1163" s="45">
        <v>175910</v>
      </c>
    </row>
    <row r="1164" spans="2:18" x14ac:dyDescent="0.3">
      <c r="B1164" s="40" t="s">
        <v>1436</v>
      </c>
      <c r="C1164" s="41" t="s">
        <v>227</v>
      </c>
      <c r="D1164" s="42" t="s">
        <v>2450</v>
      </c>
      <c r="E1164" s="36" t="s">
        <v>218</v>
      </c>
      <c r="F1164" s="43" t="s">
        <v>219</v>
      </c>
      <c r="G1164" s="44" t="s">
        <v>2450</v>
      </c>
      <c r="H1164" s="44" t="s">
        <v>1432</v>
      </c>
      <c r="I1164" s="45">
        <v>6810</v>
      </c>
      <c r="K1164" s="40" t="s">
        <v>1974</v>
      </c>
      <c r="L1164" s="41" t="s">
        <v>1271</v>
      </c>
      <c r="M1164" s="35" t="str">
        <f t="shared" si="90"/>
        <v xml:space="preserve"> </v>
      </c>
      <c r="N1164" s="46" t="str">
        <f t="shared" si="91"/>
        <v>8</v>
      </c>
      <c r="O1164" s="46" t="str">
        <f t="shared" si="92"/>
        <v>Fringes</v>
      </c>
      <c r="P1164" s="37" t="str">
        <f t="shared" si="93"/>
        <v xml:space="preserve"> </v>
      </c>
      <c r="Q1164" s="37" t="str">
        <f t="shared" si="94"/>
        <v>K1</v>
      </c>
      <c r="R1164" s="45">
        <v>1560</v>
      </c>
    </row>
    <row r="1165" spans="2:18" x14ac:dyDescent="0.3">
      <c r="B1165" s="40" t="s">
        <v>2001</v>
      </c>
      <c r="C1165" s="41" t="s">
        <v>227</v>
      </c>
      <c r="D1165" s="42" t="s">
        <v>2450</v>
      </c>
      <c r="E1165" s="36" t="s">
        <v>218</v>
      </c>
      <c r="F1165" s="43" t="s">
        <v>219</v>
      </c>
      <c r="G1165" s="44" t="s">
        <v>2450</v>
      </c>
      <c r="H1165" s="44" t="s">
        <v>1432</v>
      </c>
      <c r="I1165" s="45">
        <v>5620</v>
      </c>
      <c r="K1165" s="40" t="s">
        <v>2210</v>
      </c>
      <c r="L1165" s="41" t="s">
        <v>1271</v>
      </c>
      <c r="M1165" s="35" t="str">
        <f t="shared" si="90"/>
        <v>NO MATCH</v>
      </c>
      <c r="N1165" s="46" t="str">
        <f t="shared" si="91"/>
        <v>NO MATCH</v>
      </c>
      <c r="O1165" s="46" t="str">
        <f t="shared" si="92"/>
        <v>NO MATCH</v>
      </c>
      <c r="P1165" s="37" t="str">
        <f t="shared" si="93"/>
        <v>NO MATCH</v>
      </c>
      <c r="Q1165" s="37" t="str">
        <f t="shared" si="94"/>
        <v>NO MATCH</v>
      </c>
      <c r="R1165" s="45">
        <v>13020</v>
      </c>
    </row>
    <row r="1166" spans="2:18" x14ac:dyDescent="0.3">
      <c r="B1166" s="40" t="s">
        <v>2027</v>
      </c>
      <c r="C1166" s="41" t="s">
        <v>1257</v>
      </c>
      <c r="D1166" s="42" t="s">
        <v>2450</v>
      </c>
      <c r="E1166" s="36" t="s">
        <v>1245</v>
      </c>
      <c r="F1166" s="43" t="s">
        <v>1246</v>
      </c>
      <c r="G1166" s="44" t="s">
        <v>2450</v>
      </c>
      <c r="H1166" s="44" t="s">
        <v>1432</v>
      </c>
      <c r="I1166" s="45">
        <v>0</v>
      </c>
      <c r="K1166" s="40" t="s">
        <v>1975</v>
      </c>
      <c r="L1166" s="41" t="s">
        <v>1298</v>
      </c>
      <c r="M1166" s="35" t="str">
        <f t="shared" si="90"/>
        <v xml:space="preserve"> </v>
      </c>
      <c r="N1166" s="46" t="str">
        <f t="shared" si="91"/>
        <v>4</v>
      </c>
      <c r="O1166" s="46" t="str">
        <f t="shared" si="92"/>
        <v>G3</v>
      </c>
      <c r="P1166" s="37" t="str">
        <f t="shared" si="93"/>
        <v xml:space="preserve"> </v>
      </c>
      <c r="Q1166" s="37" t="str">
        <f t="shared" si="94"/>
        <v>K2</v>
      </c>
      <c r="R1166" s="45">
        <v>860</v>
      </c>
    </row>
    <row r="1167" spans="2:18" x14ac:dyDescent="0.3">
      <c r="B1167" s="40" t="s">
        <v>1438</v>
      </c>
      <c r="C1167" s="41" t="s">
        <v>1298</v>
      </c>
      <c r="D1167" s="42" t="s">
        <v>2450</v>
      </c>
      <c r="E1167" s="36" t="s">
        <v>218</v>
      </c>
      <c r="F1167" s="43" t="s">
        <v>219</v>
      </c>
      <c r="G1167" s="44" t="s">
        <v>2450</v>
      </c>
      <c r="H1167" s="44" t="s">
        <v>1437</v>
      </c>
      <c r="I1167" s="45">
        <v>170</v>
      </c>
      <c r="K1167" s="40" t="s">
        <v>2211</v>
      </c>
      <c r="L1167" s="41" t="s">
        <v>1298</v>
      </c>
      <c r="M1167" s="35" t="str">
        <f t="shared" si="90"/>
        <v>NO MATCH</v>
      </c>
      <c r="N1167" s="46" t="str">
        <f t="shared" si="91"/>
        <v>NO MATCH</v>
      </c>
      <c r="O1167" s="46" t="str">
        <f t="shared" si="92"/>
        <v>NO MATCH</v>
      </c>
      <c r="P1167" s="37" t="str">
        <f t="shared" si="93"/>
        <v>NO MATCH</v>
      </c>
      <c r="Q1167" s="37" t="str">
        <f t="shared" si="94"/>
        <v>NO MATCH</v>
      </c>
      <c r="R1167" s="45">
        <v>7200</v>
      </c>
    </row>
    <row r="1168" spans="2:18" x14ac:dyDescent="0.3">
      <c r="B1168" s="40" t="s">
        <v>2002</v>
      </c>
      <c r="C1168" s="41" t="s">
        <v>1298</v>
      </c>
      <c r="D1168" s="42" t="s">
        <v>2450</v>
      </c>
      <c r="E1168" s="36" t="s">
        <v>218</v>
      </c>
      <c r="F1168" s="43" t="s">
        <v>219</v>
      </c>
      <c r="G1168" s="44" t="s">
        <v>2450</v>
      </c>
      <c r="H1168" s="44" t="s">
        <v>1437</v>
      </c>
      <c r="I1168" s="45">
        <v>610</v>
      </c>
      <c r="K1168" s="40" t="s">
        <v>1976</v>
      </c>
      <c r="L1168" s="41" t="s">
        <v>271</v>
      </c>
      <c r="M1168" s="35" t="str">
        <f t="shared" si="90"/>
        <v xml:space="preserve"> </v>
      </c>
      <c r="N1168" s="46" t="str">
        <f t="shared" si="91"/>
        <v>1</v>
      </c>
      <c r="O1168" s="46" t="str">
        <f t="shared" si="92"/>
        <v>E2</v>
      </c>
      <c r="P1168" s="37" t="str">
        <f t="shared" si="93"/>
        <v xml:space="preserve"> </v>
      </c>
      <c r="Q1168" s="37" t="str">
        <f t="shared" si="94"/>
        <v>K2</v>
      </c>
      <c r="R1168" s="45">
        <v>24510</v>
      </c>
    </row>
    <row r="1169" spans="2:18" x14ac:dyDescent="0.3">
      <c r="B1169" s="40" t="s">
        <v>1439</v>
      </c>
      <c r="C1169" s="41" t="s">
        <v>667</v>
      </c>
      <c r="D1169" s="42" t="s">
        <v>2450</v>
      </c>
      <c r="E1169" s="36" t="s">
        <v>232</v>
      </c>
      <c r="F1169" s="43" t="s">
        <v>537</v>
      </c>
      <c r="G1169" s="44" t="s">
        <v>2450</v>
      </c>
      <c r="H1169" s="44" t="s">
        <v>1437</v>
      </c>
      <c r="I1169" s="45">
        <v>5910</v>
      </c>
      <c r="K1169" s="40" t="s">
        <v>2212</v>
      </c>
      <c r="L1169" s="41" t="s">
        <v>271</v>
      </c>
      <c r="M1169" s="35" t="str">
        <f t="shared" si="90"/>
        <v>NO MATCH</v>
      </c>
      <c r="N1169" s="46" t="str">
        <f t="shared" si="91"/>
        <v>NO MATCH</v>
      </c>
      <c r="O1169" s="46" t="str">
        <f t="shared" si="92"/>
        <v>NO MATCH</v>
      </c>
      <c r="P1169" s="37" t="str">
        <f t="shared" si="93"/>
        <v>NO MATCH</v>
      </c>
      <c r="Q1169" s="37" t="str">
        <f t="shared" si="94"/>
        <v>NO MATCH</v>
      </c>
      <c r="R1169" s="45">
        <v>204280</v>
      </c>
    </row>
    <row r="1170" spans="2:18" x14ac:dyDescent="0.3">
      <c r="B1170" s="40" t="s">
        <v>2003</v>
      </c>
      <c r="C1170" s="41" t="s">
        <v>667</v>
      </c>
      <c r="D1170" s="42" t="s">
        <v>2450</v>
      </c>
      <c r="E1170" s="36" t="s">
        <v>232</v>
      </c>
      <c r="F1170" s="43" t="s">
        <v>537</v>
      </c>
      <c r="G1170" s="44" t="s">
        <v>2450</v>
      </c>
      <c r="H1170" s="44" t="s">
        <v>1437</v>
      </c>
      <c r="I1170" s="45">
        <v>6270</v>
      </c>
      <c r="K1170" s="40" t="s">
        <v>1977</v>
      </c>
      <c r="L1170" s="41" t="s">
        <v>1413</v>
      </c>
      <c r="M1170" s="35" t="str">
        <f t="shared" si="90"/>
        <v xml:space="preserve"> </v>
      </c>
      <c r="N1170" s="46" t="str">
        <f t="shared" si="91"/>
        <v>4</v>
      </c>
      <c r="O1170" s="46" t="str">
        <f t="shared" si="92"/>
        <v>G3</v>
      </c>
      <c r="P1170" s="37" t="str">
        <f t="shared" si="93"/>
        <v xml:space="preserve"> </v>
      </c>
      <c r="Q1170" s="37" t="str">
        <f t="shared" si="94"/>
        <v>K2</v>
      </c>
      <c r="R1170" s="45">
        <v>530</v>
      </c>
    </row>
    <row r="1171" spans="2:18" x14ac:dyDescent="0.3">
      <c r="B1171" s="40" t="s">
        <v>2004</v>
      </c>
      <c r="C1171" s="41" t="s">
        <v>217</v>
      </c>
      <c r="D1171" s="42" t="s">
        <v>2450</v>
      </c>
      <c r="E1171" s="36" t="s">
        <v>218</v>
      </c>
      <c r="F1171" s="43" t="s">
        <v>219</v>
      </c>
      <c r="G1171" s="44" t="s">
        <v>2450</v>
      </c>
      <c r="H1171" s="44" t="s">
        <v>1437</v>
      </c>
      <c r="I1171" s="45">
        <v>15000</v>
      </c>
      <c r="K1171" s="40" t="s">
        <v>2213</v>
      </c>
      <c r="L1171" s="41" t="s">
        <v>1413</v>
      </c>
      <c r="M1171" s="35" t="str">
        <f t="shared" si="90"/>
        <v>NO MATCH</v>
      </c>
      <c r="N1171" s="46" t="str">
        <f t="shared" si="91"/>
        <v>NO MATCH</v>
      </c>
      <c r="O1171" s="46" t="str">
        <f t="shared" si="92"/>
        <v>NO MATCH</v>
      </c>
      <c r="P1171" s="37" t="str">
        <f t="shared" si="93"/>
        <v>NO MATCH</v>
      </c>
      <c r="Q1171" s="37" t="str">
        <f t="shared" si="94"/>
        <v>NO MATCH</v>
      </c>
      <c r="R1171" s="45">
        <v>4440</v>
      </c>
    </row>
    <row r="1172" spans="2:18" x14ac:dyDescent="0.3">
      <c r="B1172" s="40" t="s">
        <v>1440</v>
      </c>
      <c r="C1172" s="41" t="s">
        <v>1433</v>
      </c>
      <c r="D1172" s="42" t="s">
        <v>2450</v>
      </c>
      <c r="E1172" s="36" t="s">
        <v>218</v>
      </c>
      <c r="F1172" s="43" t="s">
        <v>219</v>
      </c>
      <c r="G1172" s="44" t="s">
        <v>2450</v>
      </c>
      <c r="H1172" s="44" t="s">
        <v>1437</v>
      </c>
      <c r="I1172" s="45">
        <v>7620</v>
      </c>
      <c r="K1172" s="40" t="s">
        <v>1978</v>
      </c>
      <c r="L1172" s="41" t="s">
        <v>1248</v>
      </c>
      <c r="M1172" s="35" t="str">
        <f t="shared" si="90"/>
        <v xml:space="preserve"> </v>
      </c>
      <c r="N1172" s="46" t="str">
        <f t="shared" si="91"/>
        <v>8</v>
      </c>
      <c r="O1172" s="46" t="str">
        <f t="shared" si="92"/>
        <v>Fringes</v>
      </c>
      <c r="P1172" s="37" t="str">
        <f t="shared" si="93"/>
        <v xml:space="preserve"> </v>
      </c>
      <c r="Q1172" s="37" t="str">
        <f t="shared" si="94"/>
        <v>K2</v>
      </c>
      <c r="R1172" s="45">
        <v>2400</v>
      </c>
    </row>
    <row r="1173" spans="2:18" x14ac:dyDescent="0.3">
      <c r="B1173" s="40" t="s">
        <v>1441</v>
      </c>
      <c r="C1173" s="41" t="s">
        <v>1248</v>
      </c>
      <c r="D1173" s="42" t="s">
        <v>2450</v>
      </c>
      <c r="E1173" s="36" t="s">
        <v>1245</v>
      </c>
      <c r="F1173" s="43" t="s">
        <v>1246</v>
      </c>
      <c r="G1173" s="44" t="s">
        <v>2450</v>
      </c>
      <c r="H1173" s="44" t="s">
        <v>1437</v>
      </c>
      <c r="I1173" s="45">
        <v>560</v>
      </c>
      <c r="K1173" s="40" t="s">
        <v>2214</v>
      </c>
      <c r="L1173" s="41" t="s">
        <v>1248</v>
      </c>
      <c r="M1173" s="35" t="str">
        <f t="shared" si="90"/>
        <v>NO MATCH</v>
      </c>
      <c r="N1173" s="46" t="str">
        <f t="shared" si="91"/>
        <v>NO MATCH</v>
      </c>
      <c r="O1173" s="46" t="str">
        <f t="shared" si="92"/>
        <v>NO MATCH</v>
      </c>
      <c r="P1173" s="37" t="str">
        <f t="shared" si="93"/>
        <v>NO MATCH</v>
      </c>
      <c r="Q1173" s="37" t="str">
        <f t="shared" si="94"/>
        <v>NO MATCH</v>
      </c>
      <c r="R1173" s="45">
        <v>20020</v>
      </c>
    </row>
    <row r="1174" spans="2:18" x14ac:dyDescent="0.3">
      <c r="B1174" s="40" t="s">
        <v>2005</v>
      </c>
      <c r="C1174" s="41" t="s">
        <v>1248</v>
      </c>
      <c r="D1174" s="42" t="s">
        <v>2450</v>
      </c>
      <c r="E1174" s="36" t="s">
        <v>1245</v>
      </c>
      <c r="F1174" s="43" t="s">
        <v>1246</v>
      </c>
      <c r="G1174" s="44" t="s">
        <v>2450</v>
      </c>
      <c r="H1174" s="44" t="s">
        <v>1437</v>
      </c>
      <c r="I1174" s="45">
        <v>610</v>
      </c>
      <c r="K1174" s="40" t="s">
        <v>1979</v>
      </c>
      <c r="L1174" s="41" t="s">
        <v>1257</v>
      </c>
      <c r="M1174" s="35" t="str">
        <f t="shared" si="90"/>
        <v xml:space="preserve"> </v>
      </c>
      <c r="N1174" s="46" t="str">
        <f t="shared" si="91"/>
        <v>8</v>
      </c>
      <c r="O1174" s="46" t="str">
        <f t="shared" si="92"/>
        <v>Fringes</v>
      </c>
      <c r="P1174" s="37" t="str">
        <f t="shared" si="93"/>
        <v xml:space="preserve"> </v>
      </c>
      <c r="Q1174" s="37" t="str">
        <f t="shared" si="94"/>
        <v>K2</v>
      </c>
      <c r="R1174" s="45">
        <v>1670</v>
      </c>
    </row>
    <row r="1175" spans="2:18" x14ac:dyDescent="0.3">
      <c r="B1175" s="40" t="s">
        <v>1442</v>
      </c>
      <c r="C1175" s="41" t="s">
        <v>1257</v>
      </c>
      <c r="D1175" s="42" t="s">
        <v>2450</v>
      </c>
      <c r="E1175" s="36" t="s">
        <v>1245</v>
      </c>
      <c r="F1175" s="43" t="s">
        <v>1246</v>
      </c>
      <c r="G1175" s="44" t="s">
        <v>2450</v>
      </c>
      <c r="H1175" s="44" t="s">
        <v>1437</v>
      </c>
      <c r="I1175" s="45">
        <v>450</v>
      </c>
      <c r="K1175" s="40" t="s">
        <v>2215</v>
      </c>
      <c r="L1175" s="41" t="s">
        <v>1257</v>
      </c>
      <c r="M1175" s="35" t="str">
        <f t="shared" si="90"/>
        <v>NO MATCH</v>
      </c>
      <c r="N1175" s="46" t="str">
        <f t="shared" si="91"/>
        <v>NO MATCH</v>
      </c>
      <c r="O1175" s="46" t="str">
        <f t="shared" si="92"/>
        <v>NO MATCH</v>
      </c>
      <c r="P1175" s="37" t="str">
        <f t="shared" si="93"/>
        <v>NO MATCH</v>
      </c>
      <c r="Q1175" s="37" t="str">
        <f t="shared" si="94"/>
        <v>NO MATCH</v>
      </c>
      <c r="R1175" s="45">
        <v>13900</v>
      </c>
    </row>
    <row r="1176" spans="2:18" x14ac:dyDescent="0.3">
      <c r="B1176" s="40" t="s">
        <v>2006</v>
      </c>
      <c r="C1176" s="41" t="s">
        <v>1257</v>
      </c>
      <c r="D1176" s="42" t="s">
        <v>2450</v>
      </c>
      <c r="E1176" s="36" t="s">
        <v>1245</v>
      </c>
      <c r="F1176" s="43" t="s">
        <v>1246</v>
      </c>
      <c r="G1176" s="44" t="s">
        <v>2450</v>
      </c>
      <c r="H1176" s="44" t="s">
        <v>1437</v>
      </c>
      <c r="I1176" s="45">
        <v>480</v>
      </c>
      <c r="K1176" s="40" t="s">
        <v>1980</v>
      </c>
      <c r="L1176" s="41" t="s">
        <v>1259</v>
      </c>
      <c r="M1176" s="35" t="str">
        <f t="shared" si="90"/>
        <v xml:space="preserve"> </v>
      </c>
      <c r="N1176" s="46" t="str">
        <f t="shared" si="91"/>
        <v>8</v>
      </c>
      <c r="O1176" s="46" t="str">
        <f t="shared" si="92"/>
        <v>Fringes</v>
      </c>
      <c r="P1176" s="37" t="str">
        <f t="shared" si="93"/>
        <v xml:space="preserve"> </v>
      </c>
      <c r="Q1176" s="37" t="str">
        <f t="shared" si="94"/>
        <v>K2</v>
      </c>
      <c r="R1176" s="45">
        <v>190</v>
      </c>
    </row>
    <row r="1177" spans="2:18" x14ac:dyDescent="0.3">
      <c r="B1177" s="40" t="s">
        <v>1443</v>
      </c>
      <c r="C1177" s="41" t="s">
        <v>1259</v>
      </c>
      <c r="D1177" s="42" t="s">
        <v>2450</v>
      </c>
      <c r="E1177" s="36" t="s">
        <v>1245</v>
      </c>
      <c r="F1177" s="43" t="s">
        <v>1246</v>
      </c>
      <c r="G1177" s="44" t="s">
        <v>2450</v>
      </c>
      <c r="H1177" s="44" t="s">
        <v>1437</v>
      </c>
      <c r="I1177" s="45">
        <v>50</v>
      </c>
      <c r="K1177" s="40" t="s">
        <v>2216</v>
      </c>
      <c r="L1177" s="41" t="s">
        <v>1259</v>
      </c>
      <c r="M1177" s="35" t="str">
        <f t="shared" si="90"/>
        <v>NO MATCH</v>
      </c>
      <c r="N1177" s="46" t="str">
        <f t="shared" si="91"/>
        <v>NO MATCH</v>
      </c>
      <c r="O1177" s="46" t="str">
        <f t="shared" si="92"/>
        <v>NO MATCH</v>
      </c>
      <c r="P1177" s="37" t="str">
        <f t="shared" si="93"/>
        <v>NO MATCH</v>
      </c>
      <c r="Q1177" s="37" t="str">
        <f t="shared" si="94"/>
        <v>NO MATCH</v>
      </c>
      <c r="R1177" s="45">
        <v>1610</v>
      </c>
    </row>
    <row r="1178" spans="2:18" x14ac:dyDescent="0.3">
      <c r="B1178" s="40" t="s">
        <v>2007</v>
      </c>
      <c r="C1178" s="41" t="s">
        <v>1259</v>
      </c>
      <c r="D1178" s="42" t="s">
        <v>2450</v>
      </c>
      <c r="E1178" s="36" t="s">
        <v>1245</v>
      </c>
      <c r="F1178" s="43" t="s">
        <v>1246</v>
      </c>
      <c r="G1178" s="44" t="s">
        <v>2450</v>
      </c>
      <c r="H1178" s="44" t="s">
        <v>1437</v>
      </c>
      <c r="I1178" s="45">
        <v>50</v>
      </c>
      <c r="K1178" s="40" t="s">
        <v>1981</v>
      </c>
      <c r="L1178" s="41" t="s">
        <v>1265</v>
      </c>
      <c r="M1178" s="35" t="str">
        <f t="shared" si="90"/>
        <v xml:space="preserve"> </v>
      </c>
      <c r="N1178" s="46" t="str">
        <f t="shared" si="91"/>
        <v>8</v>
      </c>
      <c r="O1178" s="46" t="str">
        <f t="shared" si="92"/>
        <v>Fringes</v>
      </c>
      <c r="P1178" s="37" t="str">
        <f t="shared" si="93"/>
        <v xml:space="preserve"> </v>
      </c>
      <c r="Q1178" s="37" t="str">
        <f t="shared" si="94"/>
        <v>K2</v>
      </c>
      <c r="R1178" s="45">
        <v>2850</v>
      </c>
    </row>
    <row r="1179" spans="2:18" x14ac:dyDescent="0.3">
      <c r="B1179" s="40" t="s">
        <v>1444</v>
      </c>
      <c r="C1179" s="41" t="s">
        <v>1298</v>
      </c>
      <c r="D1179" s="42" t="s">
        <v>2450</v>
      </c>
      <c r="E1179" s="36" t="s">
        <v>218</v>
      </c>
      <c r="F1179" s="43" t="s">
        <v>219</v>
      </c>
      <c r="G1179" s="44" t="s">
        <v>2450</v>
      </c>
      <c r="H1179" s="44" t="s">
        <v>1347</v>
      </c>
      <c r="I1179" s="45">
        <v>2520</v>
      </c>
      <c r="K1179" s="40" t="s">
        <v>2217</v>
      </c>
      <c r="L1179" s="41" t="s">
        <v>1265</v>
      </c>
      <c r="M1179" s="35" t="str">
        <f t="shared" si="90"/>
        <v>NO MATCH</v>
      </c>
      <c r="N1179" s="46" t="str">
        <f t="shared" si="91"/>
        <v>NO MATCH</v>
      </c>
      <c r="O1179" s="46" t="str">
        <f t="shared" si="92"/>
        <v>NO MATCH</v>
      </c>
      <c r="P1179" s="37" t="str">
        <f t="shared" si="93"/>
        <v>NO MATCH</v>
      </c>
      <c r="Q1179" s="37" t="str">
        <f t="shared" si="94"/>
        <v>NO MATCH</v>
      </c>
      <c r="R1179" s="45">
        <v>23730</v>
      </c>
    </row>
    <row r="1180" spans="2:18" x14ac:dyDescent="0.3">
      <c r="B1180" s="40" t="s">
        <v>2008</v>
      </c>
      <c r="C1180" s="41" t="s">
        <v>1298</v>
      </c>
      <c r="D1180" s="42" t="s">
        <v>2450</v>
      </c>
      <c r="E1180" s="36" t="s">
        <v>218</v>
      </c>
      <c r="F1180" s="43" t="s">
        <v>219</v>
      </c>
      <c r="G1180" s="44" t="s">
        <v>2450</v>
      </c>
      <c r="H1180" s="44" t="s">
        <v>1347</v>
      </c>
      <c r="I1180" s="45">
        <v>1040</v>
      </c>
      <c r="K1180" s="40" t="s">
        <v>1982</v>
      </c>
      <c r="L1180" s="41" t="s">
        <v>1271</v>
      </c>
      <c r="M1180" s="35" t="str">
        <f t="shared" si="90"/>
        <v xml:space="preserve"> </v>
      </c>
      <c r="N1180" s="46" t="str">
        <f t="shared" si="91"/>
        <v>8</v>
      </c>
      <c r="O1180" s="46" t="str">
        <f t="shared" si="92"/>
        <v>Fringes</v>
      </c>
      <c r="P1180" s="37" t="str">
        <f t="shared" si="93"/>
        <v xml:space="preserve"> </v>
      </c>
      <c r="Q1180" s="37" t="str">
        <f t="shared" si="94"/>
        <v>K2</v>
      </c>
      <c r="R1180" s="45">
        <v>390</v>
      </c>
    </row>
    <row r="1181" spans="2:18" x14ac:dyDescent="0.3">
      <c r="B1181" s="40" t="s">
        <v>1445</v>
      </c>
      <c r="C1181" s="41" t="s">
        <v>1358</v>
      </c>
      <c r="D1181" s="42" t="s">
        <v>2450</v>
      </c>
      <c r="E1181" s="36" t="s">
        <v>232</v>
      </c>
      <c r="F1181" s="43" t="s">
        <v>537</v>
      </c>
      <c r="G1181" s="44" t="s">
        <v>2450</v>
      </c>
      <c r="H1181" s="44" t="s">
        <v>1347</v>
      </c>
      <c r="I1181" s="45">
        <v>72850</v>
      </c>
      <c r="K1181" s="40" t="s">
        <v>2218</v>
      </c>
      <c r="L1181" s="41" t="s">
        <v>1271</v>
      </c>
      <c r="M1181" s="35" t="str">
        <f t="shared" si="90"/>
        <v>NO MATCH</v>
      </c>
      <c r="N1181" s="46" t="str">
        <f t="shared" si="91"/>
        <v>NO MATCH</v>
      </c>
      <c r="O1181" s="46" t="str">
        <f t="shared" si="92"/>
        <v>NO MATCH</v>
      </c>
      <c r="P1181" s="37" t="str">
        <f t="shared" si="93"/>
        <v>NO MATCH</v>
      </c>
      <c r="Q1181" s="37" t="str">
        <f t="shared" si="94"/>
        <v>NO MATCH</v>
      </c>
      <c r="R1181" s="45">
        <v>3290</v>
      </c>
    </row>
    <row r="1182" spans="2:18" x14ac:dyDescent="0.3">
      <c r="B1182" s="40" t="s">
        <v>2009</v>
      </c>
      <c r="C1182" s="41" t="s">
        <v>1358</v>
      </c>
      <c r="D1182" s="42" t="s">
        <v>2450</v>
      </c>
      <c r="E1182" s="36" t="s">
        <v>232</v>
      </c>
      <c r="F1182" s="43" t="s">
        <v>537</v>
      </c>
      <c r="G1182" s="44" t="s">
        <v>2450</v>
      </c>
      <c r="H1182" s="44" t="s">
        <v>1347</v>
      </c>
      <c r="I1182" s="45">
        <v>2620</v>
      </c>
      <c r="K1182" s="40" t="s">
        <v>1983</v>
      </c>
      <c r="L1182" s="41" t="s">
        <v>1298</v>
      </c>
      <c r="M1182" s="35" t="str">
        <f t="shared" si="90"/>
        <v xml:space="preserve"> </v>
      </c>
      <c r="N1182" s="46" t="str">
        <f t="shared" si="91"/>
        <v>4</v>
      </c>
      <c r="O1182" s="46" t="str">
        <f t="shared" si="92"/>
        <v>G3</v>
      </c>
      <c r="P1182" s="37" t="str">
        <f t="shared" si="93"/>
        <v xml:space="preserve"> </v>
      </c>
      <c r="Q1182" s="37" t="str">
        <f t="shared" si="94"/>
        <v>K6</v>
      </c>
      <c r="R1182" s="45">
        <v>6650</v>
      </c>
    </row>
    <row r="1183" spans="2:18" x14ac:dyDescent="0.3">
      <c r="B1183" s="40" t="s">
        <v>1446</v>
      </c>
      <c r="C1183" s="41" t="s">
        <v>217</v>
      </c>
      <c r="D1183" s="42" t="s">
        <v>2450</v>
      </c>
      <c r="E1183" s="36" t="s">
        <v>218</v>
      </c>
      <c r="F1183" s="43" t="s">
        <v>219</v>
      </c>
      <c r="G1183" s="44" t="s">
        <v>2450</v>
      </c>
      <c r="H1183" s="44" t="s">
        <v>1347</v>
      </c>
      <c r="I1183" s="45">
        <v>40350</v>
      </c>
      <c r="K1183" s="40" t="s">
        <v>2219</v>
      </c>
      <c r="L1183" s="41" t="s">
        <v>1298</v>
      </c>
      <c r="M1183" s="35" t="str">
        <f t="shared" si="90"/>
        <v>NO MATCH</v>
      </c>
      <c r="N1183" s="46" t="str">
        <f t="shared" si="91"/>
        <v>NO MATCH</v>
      </c>
      <c r="O1183" s="46" t="str">
        <f t="shared" si="92"/>
        <v>NO MATCH</v>
      </c>
      <c r="P1183" s="37" t="str">
        <f t="shared" si="93"/>
        <v>NO MATCH</v>
      </c>
      <c r="Q1183" s="37" t="str">
        <f t="shared" si="94"/>
        <v>NO MATCH</v>
      </c>
      <c r="R1183" s="45">
        <v>55380</v>
      </c>
    </row>
    <row r="1184" spans="2:18" x14ac:dyDescent="0.3">
      <c r="B1184" s="40" t="s">
        <v>2010</v>
      </c>
      <c r="C1184" s="41" t="s">
        <v>217</v>
      </c>
      <c r="D1184" s="42" t="s">
        <v>2450</v>
      </c>
      <c r="E1184" s="36" t="s">
        <v>218</v>
      </c>
      <c r="F1184" s="43" t="s">
        <v>219</v>
      </c>
      <c r="G1184" s="44" t="s">
        <v>2450</v>
      </c>
      <c r="H1184" s="44" t="s">
        <v>1347</v>
      </c>
      <c r="I1184" s="45">
        <v>35520</v>
      </c>
      <c r="K1184" s="40" t="s">
        <v>1984</v>
      </c>
      <c r="L1184" s="41" t="s">
        <v>271</v>
      </c>
      <c r="M1184" s="35" t="str">
        <f t="shared" ref="M1184:M1247" si="95">IFERROR(VLOOKUP($K1184,$B$5:$H$1222,3,FALSE),"NO MATCH")</f>
        <v xml:space="preserve"> </v>
      </c>
      <c r="N1184" s="46" t="str">
        <f t="shared" ref="N1184:N1247" si="96">IFERROR(VLOOKUP($K1184,$B$5:$H$1222,4,FALSE),"NO MATCH")</f>
        <v>1</v>
      </c>
      <c r="O1184" s="46" t="str">
        <f t="shared" ref="O1184:O1247" si="97">IFERROR(VLOOKUP($K1184,$B$5:$H$1222,5,FALSE),"NO MATCH")</f>
        <v>E2</v>
      </c>
      <c r="P1184" s="37" t="str">
        <f t="shared" ref="P1184:P1247" si="98">IFERROR(VLOOKUP($K1184,$B$5:$H$1222,6,FALSE),"NO MATCH")</f>
        <v xml:space="preserve"> </v>
      </c>
      <c r="Q1184" s="37" t="str">
        <f t="shared" ref="Q1184:Q1247" si="99">IFERROR(VLOOKUP($K1184,$B$5:$H$1222,7,FALSE),"NO MATCH")</f>
        <v>K6</v>
      </c>
      <c r="R1184" s="45">
        <v>80000</v>
      </c>
    </row>
    <row r="1185" spans="2:18" x14ac:dyDescent="0.3">
      <c r="B1185" s="40" t="s">
        <v>1447</v>
      </c>
      <c r="C1185" s="41" t="s">
        <v>1248</v>
      </c>
      <c r="D1185" s="42" t="s">
        <v>2450</v>
      </c>
      <c r="E1185" s="36" t="s">
        <v>1245</v>
      </c>
      <c r="F1185" s="43" t="s">
        <v>1246</v>
      </c>
      <c r="G1185" s="44" t="s">
        <v>2450</v>
      </c>
      <c r="H1185" s="44" t="s">
        <v>1347</v>
      </c>
      <c r="I1185" s="45">
        <v>6940</v>
      </c>
      <c r="K1185" s="40" t="s">
        <v>2220</v>
      </c>
      <c r="L1185" s="41" t="s">
        <v>271</v>
      </c>
      <c r="M1185" s="35" t="str">
        <f t="shared" si="95"/>
        <v>NO MATCH</v>
      </c>
      <c r="N1185" s="46" t="str">
        <f t="shared" si="96"/>
        <v>NO MATCH</v>
      </c>
      <c r="O1185" s="46" t="str">
        <f t="shared" si="97"/>
        <v>NO MATCH</v>
      </c>
      <c r="P1185" s="37" t="str">
        <f t="shared" si="98"/>
        <v>NO MATCH</v>
      </c>
      <c r="Q1185" s="37" t="str">
        <f t="shared" si="99"/>
        <v>NO MATCH</v>
      </c>
      <c r="R1185" s="45">
        <v>666630</v>
      </c>
    </row>
    <row r="1186" spans="2:18" x14ac:dyDescent="0.3">
      <c r="B1186" s="40" t="s">
        <v>2011</v>
      </c>
      <c r="C1186" s="41" t="s">
        <v>1248</v>
      </c>
      <c r="D1186" s="42" t="s">
        <v>2450</v>
      </c>
      <c r="E1186" s="36" t="s">
        <v>1245</v>
      </c>
      <c r="F1186" s="43" t="s">
        <v>1246</v>
      </c>
      <c r="G1186" s="44" t="s">
        <v>2450</v>
      </c>
      <c r="H1186" s="44" t="s">
        <v>1347</v>
      </c>
      <c r="I1186" s="45">
        <v>250</v>
      </c>
      <c r="K1186" s="40" t="s">
        <v>1985</v>
      </c>
      <c r="L1186" s="41" t="s">
        <v>723</v>
      </c>
      <c r="M1186" s="35" t="str">
        <f t="shared" si="95"/>
        <v xml:space="preserve"> </v>
      </c>
      <c r="N1186" s="46" t="str">
        <f t="shared" si="96"/>
        <v>1</v>
      </c>
      <c r="O1186" s="46" t="str">
        <f t="shared" si="97"/>
        <v>E2</v>
      </c>
      <c r="P1186" s="37" t="str">
        <f t="shared" si="98"/>
        <v xml:space="preserve"> </v>
      </c>
      <c r="Q1186" s="37" t="str">
        <f t="shared" si="99"/>
        <v>K6</v>
      </c>
      <c r="R1186" s="45">
        <v>20720</v>
      </c>
    </row>
    <row r="1187" spans="2:18" x14ac:dyDescent="0.3">
      <c r="B1187" s="40" t="s">
        <v>1448</v>
      </c>
      <c r="C1187" s="41" t="s">
        <v>1257</v>
      </c>
      <c r="D1187" s="42" t="s">
        <v>2450</v>
      </c>
      <c r="E1187" s="36" t="s">
        <v>1245</v>
      </c>
      <c r="F1187" s="43" t="s">
        <v>1246</v>
      </c>
      <c r="G1187" s="44" t="s">
        <v>2450</v>
      </c>
      <c r="H1187" s="44" t="s">
        <v>1347</v>
      </c>
      <c r="I1187" s="45">
        <v>5580</v>
      </c>
      <c r="K1187" s="40" t="s">
        <v>2221</v>
      </c>
      <c r="L1187" s="41" t="s">
        <v>723</v>
      </c>
      <c r="M1187" s="35" t="str">
        <f t="shared" si="95"/>
        <v>NO MATCH</v>
      </c>
      <c r="N1187" s="46" t="str">
        <f t="shared" si="96"/>
        <v>NO MATCH</v>
      </c>
      <c r="O1187" s="46" t="str">
        <f t="shared" si="97"/>
        <v>NO MATCH</v>
      </c>
      <c r="P1187" s="37" t="str">
        <f t="shared" si="98"/>
        <v>NO MATCH</v>
      </c>
      <c r="Q1187" s="37" t="str">
        <f t="shared" si="99"/>
        <v>NO MATCH</v>
      </c>
      <c r="R1187" s="45">
        <v>172650</v>
      </c>
    </row>
    <row r="1188" spans="2:18" x14ac:dyDescent="0.3">
      <c r="B1188" s="40" t="s">
        <v>2012</v>
      </c>
      <c r="C1188" s="41" t="s">
        <v>1257</v>
      </c>
      <c r="D1188" s="42" t="s">
        <v>2450</v>
      </c>
      <c r="E1188" s="36" t="s">
        <v>1245</v>
      </c>
      <c r="F1188" s="43" t="s">
        <v>1246</v>
      </c>
      <c r="G1188" s="44" t="s">
        <v>2450</v>
      </c>
      <c r="H1188" s="44" t="s">
        <v>1347</v>
      </c>
      <c r="I1188" s="45">
        <v>190</v>
      </c>
      <c r="K1188" s="40" t="s">
        <v>1986</v>
      </c>
      <c r="L1188" s="41" t="s">
        <v>231</v>
      </c>
      <c r="M1188" s="35" t="str">
        <f t="shared" si="95"/>
        <v xml:space="preserve"> </v>
      </c>
      <c r="N1188" s="46" t="str">
        <f t="shared" si="96"/>
        <v>1</v>
      </c>
      <c r="O1188" s="46" t="str">
        <f t="shared" si="97"/>
        <v>G1</v>
      </c>
      <c r="P1188" s="37" t="str">
        <f t="shared" si="98"/>
        <v xml:space="preserve"> </v>
      </c>
      <c r="Q1188" s="37" t="str">
        <f t="shared" si="99"/>
        <v>K6</v>
      </c>
      <c r="R1188" s="45">
        <v>19720</v>
      </c>
    </row>
    <row r="1189" spans="2:18" x14ac:dyDescent="0.3">
      <c r="B1189" s="40" t="s">
        <v>1449</v>
      </c>
      <c r="C1189" s="41" t="s">
        <v>1259</v>
      </c>
      <c r="D1189" s="42" t="s">
        <v>2450</v>
      </c>
      <c r="E1189" s="36" t="s">
        <v>1245</v>
      </c>
      <c r="F1189" s="43" t="s">
        <v>1246</v>
      </c>
      <c r="G1189" s="44" t="s">
        <v>2450</v>
      </c>
      <c r="H1189" s="44" t="s">
        <v>1347</v>
      </c>
      <c r="I1189" s="45">
        <v>580</v>
      </c>
      <c r="K1189" s="40" t="s">
        <v>2222</v>
      </c>
      <c r="L1189" s="41" t="s">
        <v>231</v>
      </c>
      <c r="M1189" s="35" t="str">
        <f t="shared" si="95"/>
        <v>NO MATCH</v>
      </c>
      <c r="N1189" s="46" t="str">
        <f t="shared" si="96"/>
        <v>NO MATCH</v>
      </c>
      <c r="O1189" s="46" t="str">
        <f t="shared" si="97"/>
        <v>NO MATCH</v>
      </c>
      <c r="P1189" s="37" t="str">
        <f t="shared" si="98"/>
        <v>NO MATCH</v>
      </c>
      <c r="Q1189" s="37" t="str">
        <f t="shared" si="99"/>
        <v>NO MATCH</v>
      </c>
      <c r="R1189" s="45">
        <v>164370</v>
      </c>
    </row>
    <row r="1190" spans="2:18" x14ac:dyDescent="0.3">
      <c r="B1190" s="40" t="s">
        <v>2013</v>
      </c>
      <c r="C1190" s="41" t="s">
        <v>1259</v>
      </c>
      <c r="D1190" s="42" t="s">
        <v>2450</v>
      </c>
      <c r="E1190" s="36" t="s">
        <v>1245</v>
      </c>
      <c r="F1190" s="43" t="s">
        <v>1246</v>
      </c>
      <c r="G1190" s="44" t="s">
        <v>2450</v>
      </c>
      <c r="H1190" s="44" t="s">
        <v>1347</v>
      </c>
      <c r="I1190" s="45">
        <v>20</v>
      </c>
      <c r="K1190" s="40" t="s">
        <v>1987</v>
      </c>
      <c r="L1190" s="41" t="s">
        <v>1346</v>
      </c>
      <c r="M1190" s="35" t="str">
        <f t="shared" si="95"/>
        <v xml:space="preserve"> </v>
      </c>
      <c r="N1190" s="46" t="str">
        <f t="shared" si="96"/>
        <v>4</v>
      </c>
      <c r="O1190" s="46" t="str">
        <f t="shared" si="97"/>
        <v>G3</v>
      </c>
      <c r="P1190" s="37" t="str">
        <f t="shared" si="98"/>
        <v xml:space="preserve"> </v>
      </c>
      <c r="Q1190" s="37" t="str">
        <f t="shared" si="99"/>
        <v>K6</v>
      </c>
      <c r="R1190" s="45">
        <v>15170</v>
      </c>
    </row>
    <row r="1191" spans="2:18" x14ac:dyDescent="0.3">
      <c r="B1191" s="40" t="s">
        <v>2014</v>
      </c>
      <c r="C1191" s="41" t="s">
        <v>217</v>
      </c>
      <c r="D1191" s="42" t="s">
        <v>2450</v>
      </c>
      <c r="E1191" s="36" t="s">
        <v>218</v>
      </c>
      <c r="F1191" s="43" t="s">
        <v>579</v>
      </c>
      <c r="G1191" s="44" t="s">
        <v>2450</v>
      </c>
      <c r="H1191" s="44" t="s">
        <v>1359</v>
      </c>
      <c r="I1191" s="45">
        <v>25000</v>
      </c>
      <c r="K1191" s="40" t="s">
        <v>2223</v>
      </c>
      <c r="L1191" s="41" t="s">
        <v>1346</v>
      </c>
      <c r="M1191" s="35" t="str">
        <f t="shared" si="95"/>
        <v>NO MATCH</v>
      </c>
      <c r="N1191" s="46" t="str">
        <f t="shared" si="96"/>
        <v>NO MATCH</v>
      </c>
      <c r="O1191" s="46" t="str">
        <f t="shared" si="97"/>
        <v>NO MATCH</v>
      </c>
      <c r="P1191" s="37" t="str">
        <f t="shared" si="98"/>
        <v>NO MATCH</v>
      </c>
      <c r="Q1191" s="37" t="str">
        <f t="shared" si="99"/>
        <v>NO MATCH</v>
      </c>
      <c r="R1191" s="45">
        <v>126440</v>
      </c>
    </row>
    <row r="1192" spans="2:18" x14ac:dyDescent="0.3">
      <c r="B1192" s="40" t="s">
        <v>2015</v>
      </c>
      <c r="C1192" s="41" t="s">
        <v>301</v>
      </c>
      <c r="D1192" s="42" t="s">
        <v>2450</v>
      </c>
      <c r="E1192" s="36" t="s">
        <v>232</v>
      </c>
      <c r="F1192" s="43" t="s">
        <v>233</v>
      </c>
      <c r="G1192" s="44" t="s">
        <v>2450</v>
      </c>
      <c r="H1192" s="44" t="s">
        <v>220</v>
      </c>
      <c r="I1192" s="45">
        <v>1500</v>
      </c>
      <c r="K1192" s="40" t="s">
        <v>1988</v>
      </c>
      <c r="L1192" s="41" t="s">
        <v>1244</v>
      </c>
      <c r="M1192" s="35" t="str">
        <f t="shared" si="95"/>
        <v xml:space="preserve"> </v>
      </c>
      <c r="N1192" s="46" t="str">
        <f t="shared" si="96"/>
        <v>8</v>
      </c>
      <c r="O1192" s="46" t="str">
        <f t="shared" si="97"/>
        <v>Fringes</v>
      </c>
      <c r="P1192" s="37" t="str">
        <f t="shared" si="98"/>
        <v xml:space="preserve"> </v>
      </c>
      <c r="Q1192" s="37" t="str">
        <f t="shared" si="99"/>
        <v>K6</v>
      </c>
      <c r="R1192" s="45">
        <v>3200</v>
      </c>
    </row>
    <row r="1193" spans="2:18" x14ac:dyDescent="0.3">
      <c r="B1193" s="40" t="s">
        <v>1450</v>
      </c>
      <c r="C1193" s="41" t="s">
        <v>217</v>
      </c>
      <c r="D1193" s="42" t="s">
        <v>2450</v>
      </c>
      <c r="E1193" s="36" t="s">
        <v>218</v>
      </c>
      <c r="F1193" s="43" t="s">
        <v>219</v>
      </c>
      <c r="G1193" s="44" t="s">
        <v>2450</v>
      </c>
      <c r="H1193" s="44" t="s">
        <v>220</v>
      </c>
      <c r="I1193" s="45">
        <v>3000</v>
      </c>
      <c r="K1193" s="40" t="s">
        <v>2224</v>
      </c>
      <c r="L1193" s="41" t="s">
        <v>1244</v>
      </c>
      <c r="M1193" s="35" t="str">
        <f t="shared" si="95"/>
        <v>NO MATCH</v>
      </c>
      <c r="N1193" s="46" t="str">
        <f t="shared" si="96"/>
        <v>NO MATCH</v>
      </c>
      <c r="O1193" s="46" t="str">
        <f t="shared" si="97"/>
        <v>NO MATCH</v>
      </c>
      <c r="P1193" s="37" t="str">
        <f t="shared" si="98"/>
        <v>NO MATCH</v>
      </c>
      <c r="Q1193" s="37" t="str">
        <f t="shared" si="99"/>
        <v>NO MATCH</v>
      </c>
      <c r="R1193" s="45">
        <v>26630</v>
      </c>
    </row>
    <row r="1194" spans="2:18" x14ac:dyDescent="0.3">
      <c r="B1194" s="40" t="s">
        <v>2016</v>
      </c>
      <c r="C1194" s="41" t="s">
        <v>1323</v>
      </c>
      <c r="D1194" s="42" t="s">
        <v>2450</v>
      </c>
      <c r="E1194" s="36" t="s">
        <v>1245</v>
      </c>
      <c r="F1194" s="43" t="s">
        <v>1246</v>
      </c>
      <c r="G1194" s="44" t="s">
        <v>2450</v>
      </c>
      <c r="H1194" s="44" t="s">
        <v>220</v>
      </c>
      <c r="I1194" s="45">
        <v>150</v>
      </c>
      <c r="K1194" s="40" t="s">
        <v>1989</v>
      </c>
      <c r="L1194" s="41" t="s">
        <v>1248</v>
      </c>
      <c r="M1194" s="35" t="str">
        <f t="shared" si="95"/>
        <v xml:space="preserve"> </v>
      </c>
      <c r="N1194" s="46" t="str">
        <f t="shared" si="96"/>
        <v>8</v>
      </c>
      <c r="O1194" s="46" t="str">
        <f t="shared" si="97"/>
        <v>Fringes</v>
      </c>
      <c r="P1194" s="37" t="str">
        <f t="shared" si="98"/>
        <v xml:space="preserve"> </v>
      </c>
      <c r="Q1194" s="37" t="str">
        <f t="shared" si="99"/>
        <v>K6</v>
      </c>
      <c r="R1194" s="45">
        <v>14710</v>
      </c>
    </row>
    <row r="1195" spans="2:18" x14ac:dyDescent="0.3">
      <c r="B1195" s="40" t="s">
        <v>2017</v>
      </c>
      <c r="C1195" s="41" t="s">
        <v>1257</v>
      </c>
      <c r="D1195" s="42" t="s">
        <v>2450</v>
      </c>
      <c r="E1195" s="36" t="s">
        <v>1245</v>
      </c>
      <c r="F1195" s="43" t="s">
        <v>1246</v>
      </c>
      <c r="G1195" s="44" t="s">
        <v>2450</v>
      </c>
      <c r="H1195" s="44" t="s">
        <v>220</v>
      </c>
      <c r="I1195" s="45">
        <v>110</v>
      </c>
      <c r="K1195" s="40" t="s">
        <v>2225</v>
      </c>
      <c r="L1195" s="41" t="s">
        <v>1248</v>
      </c>
      <c r="M1195" s="35" t="str">
        <f t="shared" si="95"/>
        <v>NO MATCH</v>
      </c>
      <c r="N1195" s="46" t="str">
        <f t="shared" si="96"/>
        <v>NO MATCH</v>
      </c>
      <c r="O1195" s="46" t="str">
        <f t="shared" si="97"/>
        <v>NO MATCH</v>
      </c>
      <c r="P1195" s="37" t="str">
        <f t="shared" si="98"/>
        <v>NO MATCH</v>
      </c>
      <c r="Q1195" s="37" t="str">
        <f t="shared" si="99"/>
        <v>NO MATCH</v>
      </c>
      <c r="R1195" s="45">
        <v>122600</v>
      </c>
    </row>
    <row r="1196" spans="2:18" x14ac:dyDescent="0.3">
      <c r="B1196" s="40" t="s">
        <v>2018</v>
      </c>
      <c r="C1196" s="41" t="s">
        <v>1324</v>
      </c>
      <c r="D1196" s="42" t="s">
        <v>2450</v>
      </c>
      <c r="E1196" s="36" t="s">
        <v>1245</v>
      </c>
      <c r="F1196" s="43" t="s">
        <v>1246</v>
      </c>
      <c r="G1196" s="44" t="s">
        <v>2450</v>
      </c>
      <c r="H1196" s="44" t="s">
        <v>220</v>
      </c>
      <c r="I1196" s="45">
        <v>10</v>
      </c>
      <c r="K1196" s="40" t="s">
        <v>1990</v>
      </c>
      <c r="L1196" s="41" t="s">
        <v>1257</v>
      </c>
      <c r="M1196" s="35" t="str">
        <f t="shared" si="95"/>
        <v xml:space="preserve"> </v>
      </c>
      <c r="N1196" s="46" t="str">
        <f t="shared" si="96"/>
        <v>8</v>
      </c>
      <c r="O1196" s="46" t="str">
        <f t="shared" si="97"/>
        <v>Fringes</v>
      </c>
      <c r="P1196" s="37" t="str">
        <f t="shared" si="98"/>
        <v xml:space="preserve"> </v>
      </c>
      <c r="Q1196" s="37" t="str">
        <f t="shared" si="99"/>
        <v>K6</v>
      </c>
      <c r="R1196" s="45">
        <v>12690</v>
      </c>
    </row>
    <row r="1197" spans="2:18" x14ac:dyDescent="0.3">
      <c r="B1197" s="40" t="s">
        <v>2044</v>
      </c>
      <c r="C1197" s="41" t="s">
        <v>667</v>
      </c>
      <c r="D1197" s="42" t="s">
        <v>2450</v>
      </c>
      <c r="E1197" s="36" t="s">
        <v>232</v>
      </c>
      <c r="F1197" s="43" t="s">
        <v>537</v>
      </c>
      <c r="G1197" s="44" t="s">
        <v>2450</v>
      </c>
      <c r="H1197" s="44" t="s">
        <v>220</v>
      </c>
      <c r="I1197" s="45">
        <v>0</v>
      </c>
      <c r="K1197" s="40" t="s">
        <v>2226</v>
      </c>
      <c r="L1197" s="41" t="s">
        <v>1257</v>
      </c>
      <c r="M1197" s="35" t="str">
        <f t="shared" si="95"/>
        <v>NO MATCH</v>
      </c>
      <c r="N1197" s="46" t="str">
        <f t="shared" si="96"/>
        <v>NO MATCH</v>
      </c>
      <c r="O1197" s="46" t="str">
        <f t="shared" si="97"/>
        <v>NO MATCH</v>
      </c>
      <c r="P1197" s="37" t="str">
        <f t="shared" si="98"/>
        <v>NO MATCH</v>
      </c>
      <c r="Q1197" s="37" t="str">
        <f t="shared" si="99"/>
        <v>NO MATCH</v>
      </c>
      <c r="R1197" s="45">
        <v>105750</v>
      </c>
    </row>
    <row r="1198" spans="2:18" x14ac:dyDescent="0.3">
      <c r="B1198" s="40" t="s">
        <v>1451</v>
      </c>
      <c r="C1198" s="41" t="s">
        <v>723</v>
      </c>
      <c r="D1198" s="42" t="s">
        <v>2450</v>
      </c>
      <c r="E1198" s="36" t="s">
        <v>232</v>
      </c>
      <c r="F1198" s="43" t="s">
        <v>537</v>
      </c>
      <c r="G1198" s="44" t="s">
        <v>2450</v>
      </c>
      <c r="H1198" s="44" t="s">
        <v>220</v>
      </c>
      <c r="I1198" s="45">
        <v>30</v>
      </c>
      <c r="K1198" s="40" t="s">
        <v>1991</v>
      </c>
      <c r="L1198" s="41" t="s">
        <v>1259</v>
      </c>
      <c r="M1198" s="35" t="str">
        <f t="shared" si="95"/>
        <v xml:space="preserve"> </v>
      </c>
      <c r="N1198" s="46" t="str">
        <f t="shared" si="96"/>
        <v>8</v>
      </c>
      <c r="O1198" s="46" t="str">
        <f t="shared" si="97"/>
        <v>Fringes</v>
      </c>
      <c r="P1198" s="37" t="str">
        <f t="shared" si="98"/>
        <v xml:space="preserve"> </v>
      </c>
      <c r="Q1198" s="37" t="str">
        <f t="shared" si="99"/>
        <v>K6</v>
      </c>
      <c r="R1198" s="45">
        <v>1340</v>
      </c>
    </row>
    <row r="1199" spans="2:18" x14ac:dyDescent="0.3">
      <c r="B1199" s="40" t="s">
        <v>2051</v>
      </c>
      <c r="C1199" s="41" t="s">
        <v>1452</v>
      </c>
      <c r="D1199" s="42" t="s">
        <v>2450</v>
      </c>
      <c r="E1199" s="36" t="s">
        <v>232</v>
      </c>
      <c r="F1199" s="43" t="s">
        <v>233</v>
      </c>
      <c r="G1199" s="44" t="s">
        <v>2450</v>
      </c>
      <c r="H1199" s="44" t="s">
        <v>220</v>
      </c>
      <c r="I1199" s="45">
        <v>130</v>
      </c>
      <c r="K1199" s="40" t="s">
        <v>2227</v>
      </c>
      <c r="L1199" s="41" t="s">
        <v>1259</v>
      </c>
      <c r="M1199" s="35" t="str">
        <f t="shared" si="95"/>
        <v>NO MATCH</v>
      </c>
      <c r="N1199" s="46" t="str">
        <f t="shared" si="96"/>
        <v>NO MATCH</v>
      </c>
      <c r="O1199" s="46" t="str">
        <f t="shared" si="97"/>
        <v>NO MATCH</v>
      </c>
      <c r="P1199" s="37" t="str">
        <f t="shared" si="98"/>
        <v>NO MATCH</v>
      </c>
      <c r="Q1199" s="37" t="str">
        <f t="shared" si="99"/>
        <v>NO MATCH</v>
      </c>
      <c r="R1199" s="45">
        <v>11180</v>
      </c>
    </row>
    <row r="1200" spans="2:18" x14ac:dyDescent="0.3">
      <c r="B1200" s="40" t="s">
        <v>2045</v>
      </c>
      <c r="C1200" s="41" t="s">
        <v>667</v>
      </c>
      <c r="D1200" s="42" t="s">
        <v>2450</v>
      </c>
      <c r="E1200" s="36" t="s">
        <v>232</v>
      </c>
      <c r="F1200" s="43" t="s">
        <v>537</v>
      </c>
      <c r="G1200" s="44" t="s">
        <v>2450</v>
      </c>
      <c r="H1200" s="44" t="s">
        <v>220</v>
      </c>
      <c r="I1200" s="45">
        <v>2740</v>
      </c>
      <c r="K1200" s="40" t="s">
        <v>1992</v>
      </c>
      <c r="L1200" s="41" t="s">
        <v>1265</v>
      </c>
      <c r="M1200" s="35" t="str">
        <f t="shared" si="95"/>
        <v xml:space="preserve"> </v>
      </c>
      <c r="N1200" s="46" t="str">
        <f t="shared" si="96"/>
        <v>8</v>
      </c>
      <c r="O1200" s="46" t="str">
        <f t="shared" si="97"/>
        <v>Fringes</v>
      </c>
      <c r="P1200" s="37" t="str">
        <f t="shared" si="98"/>
        <v xml:space="preserve"> </v>
      </c>
      <c r="Q1200" s="37" t="str">
        <f t="shared" si="99"/>
        <v>K6</v>
      </c>
      <c r="R1200" s="45">
        <v>34560</v>
      </c>
    </row>
    <row r="1201" spans="2:18" x14ac:dyDescent="0.3">
      <c r="B1201" s="40" t="s">
        <v>2046</v>
      </c>
      <c r="C1201" s="41" t="s">
        <v>217</v>
      </c>
      <c r="D1201" s="42" t="s">
        <v>2450</v>
      </c>
      <c r="E1201" s="36" t="s">
        <v>218</v>
      </c>
      <c r="F1201" s="43" t="s">
        <v>219</v>
      </c>
      <c r="G1201" s="44" t="s">
        <v>2450</v>
      </c>
      <c r="H1201" s="44" t="s">
        <v>220</v>
      </c>
      <c r="I1201" s="45">
        <v>1280</v>
      </c>
      <c r="K1201" s="40" t="s">
        <v>2228</v>
      </c>
      <c r="L1201" s="41" t="s">
        <v>1265</v>
      </c>
      <c r="M1201" s="35" t="str">
        <f t="shared" si="95"/>
        <v>NO MATCH</v>
      </c>
      <c r="N1201" s="46" t="str">
        <f t="shared" si="96"/>
        <v>NO MATCH</v>
      </c>
      <c r="O1201" s="46" t="str">
        <f t="shared" si="97"/>
        <v>NO MATCH</v>
      </c>
      <c r="P1201" s="37" t="str">
        <f t="shared" si="98"/>
        <v>NO MATCH</v>
      </c>
      <c r="Q1201" s="37" t="str">
        <f t="shared" si="99"/>
        <v>NO MATCH</v>
      </c>
      <c r="R1201" s="45">
        <v>287970</v>
      </c>
    </row>
    <row r="1202" spans="2:18" x14ac:dyDescent="0.3">
      <c r="B1202" s="40" t="s">
        <v>2047</v>
      </c>
      <c r="C1202" s="41" t="s">
        <v>1303</v>
      </c>
      <c r="D1202" s="42" t="s">
        <v>2450</v>
      </c>
      <c r="E1202" s="36" t="s">
        <v>218</v>
      </c>
      <c r="F1202" s="43" t="s">
        <v>219</v>
      </c>
      <c r="G1202" s="44" t="s">
        <v>2450</v>
      </c>
      <c r="H1202" s="44" t="s">
        <v>220</v>
      </c>
      <c r="I1202" s="45">
        <v>480</v>
      </c>
      <c r="K1202" s="40" t="s">
        <v>1993</v>
      </c>
      <c r="L1202" s="41" t="s">
        <v>1271</v>
      </c>
      <c r="M1202" s="35" t="str">
        <f t="shared" si="95"/>
        <v xml:space="preserve"> </v>
      </c>
      <c r="N1202" s="46" t="str">
        <f t="shared" si="96"/>
        <v>8</v>
      </c>
      <c r="O1202" s="46" t="str">
        <f t="shared" si="97"/>
        <v>Fringes</v>
      </c>
      <c r="P1202" s="37" t="str">
        <f t="shared" si="98"/>
        <v xml:space="preserve"> </v>
      </c>
      <c r="Q1202" s="37" t="str">
        <f t="shared" si="99"/>
        <v>K6</v>
      </c>
      <c r="R1202" s="45">
        <v>3390</v>
      </c>
    </row>
    <row r="1203" spans="2:18" x14ac:dyDescent="0.3">
      <c r="B1203" s="40" t="s">
        <v>2019</v>
      </c>
      <c r="C1203" s="41" t="s">
        <v>1303</v>
      </c>
      <c r="D1203" s="42" t="s">
        <v>2450</v>
      </c>
      <c r="E1203" s="36" t="s">
        <v>218</v>
      </c>
      <c r="F1203" s="43" t="s">
        <v>219</v>
      </c>
      <c r="G1203" s="44" t="s">
        <v>2450</v>
      </c>
      <c r="H1203" s="44" t="s">
        <v>220</v>
      </c>
      <c r="I1203" s="45">
        <v>1200</v>
      </c>
      <c r="K1203" s="40" t="s">
        <v>2229</v>
      </c>
      <c r="L1203" s="41" t="s">
        <v>1271</v>
      </c>
      <c r="M1203" s="35" t="str">
        <f t="shared" si="95"/>
        <v>NO MATCH</v>
      </c>
      <c r="N1203" s="46" t="str">
        <f t="shared" si="96"/>
        <v>NO MATCH</v>
      </c>
      <c r="O1203" s="46" t="str">
        <f t="shared" si="97"/>
        <v>NO MATCH</v>
      </c>
      <c r="P1203" s="37" t="str">
        <f t="shared" si="98"/>
        <v>NO MATCH</v>
      </c>
      <c r="Q1203" s="37" t="str">
        <f t="shared" si="99"/>
        <v>NO MATCH</v>
      </c>
      <c r="R1203" s="45">
        <v>28210</v>
      </c>
    </row>
    <row r="1204" spans="2:18" x14ac:dyDescent="0.3">
      <c r="B1204" s="40" t="s">
        <v>2048</v>
      </c>
      <c r="C1204" s="41" t="s">
        <v>1248</v>
      </c>
      <c r="D1204" s="42" t="s">
        <v>2450</v>
      </c>
      <c r="E1204" s="36" t="s">
        <v>1245</v>
      </c>
      <c r="F1204" s="43" t="s">
        <v>1246</v>
      </c>
      <c r="G1204" s="44" t="s">
        <v>2450</v>
      </c>
      <c r="H1204" s="44" t="s">
        <v>220</v>
      </c>
      <c r="I1204" s="45">
        <v>260</v>
      </c>
      <c r="K1204" s="40" t="s">
        <v>1994</v>
      </c>
      <c r="L1204" s="41" t="s">
        <v>271</v>
      </c>
      <c r="M1204" s="35" t="str">
        <f t="shared" si="95"/>
        <v xml:space="preserve"> </v>
      </c>
      <c r="N1204" s="46" t="str">
        <f t="shared" si="96"/>
        <v>1</v>
      </c>
      <c r="O1204" s="46" t="str">
        <f t="shared" si="97"/>
        <v>E2</v>
      </c>
      <c r="P1204" s="37" t="str">
        <f t="shared" si="98"/>
        <v xml:space="preserve"> </v>
      </c>
      <c r="Q1204" s="37" t="str">
        <f t="shared" si="99"/>
        <v>K6</v>
      </c>
      <c r="R1204" s="45">
        <v>17910</v>
      </c>
    </row>
    <row r="1205" spans="2:18" x14ac:dyDescent="0.3">
      <c r="B1205" s="40" t="s">
        <v>2049</v>
      </c>
      <c r="C1205" s="41" t="s">
        <v>1257</v>
      </c>
      <c r="D1205" s="42" t="s">
        <v>2450</v>
      </c>
      <c r="E1205" s="36" t="s">
        <v>1245</v>
      </c>
      <c r="F1205" s="43" t="s">
        <v>1246</v>
      </c>
      <c r="G1205" s="44" t="s">
        <v>2450</v>
      </c>
      <c r="H1205" s="44" t="s">
        <v>220</v>
      </c>
      <c r="I1205" s="45">
        <v>240</v>
      </c>
      <c r="K1205" s="40" t="s">
        <v>2230</v>
      </c>
      <c r="L1205" s="41" t="s">
        <v>271</v>
      </c>
      <c r="M1205" s="35" t="str">
        <f t="shared" si="95"/>
        <v>NO MATCH</v>
      </c>
      <c r="N1205" s="46" t="str">
        <f t="shared" si="96"/>
        <v>NO MATCH</v>
      </c>
      <c r="O1205" s="46" t="str">
        <f t="shared" si="97"/>
        <v>NO MATCH</v>
      </c>
      <c r="P1205" s="37" t="str">
        <f t="shared" si="98"/>
        <v>NO MATCH</v>
      </c>
      <c r="Q1205" s="37" t="str">
        <f t="shared" si="99"/>
        <v>NO MATCH</v>
      </c>
      <c r="R1205" s="45">
        <v>149270</v>
      </c>
    </row>
    <row r="1206" spans="2:18" x14ac:dyDescent="0.3">
      <c r="B1206" s="40" t="s">
        <v>2050</v>
      </c>
      <c r="C1206" s="41" t="s">
        <v>1259</v>
      </c>
      <c r="D1206" s="42" t="s">
        <v>2450</v>
      </c>
      <c r="E1206" s="36" t="s">
        <v>1245</v>
      </c>
      <c r="F1206" s="43" t="s">
        <v>1246</v>
      </c>
      <c r="G1206" s="44" t="s">
        <v>2450</v>
      </c>
      <c r="H1206" s="44" t="s">
        <v>220</v>
      </c>
      <c r="I1206" s="45">
        <v>20</v>
      </c>
      <c r="K1206" s="40" t="s">
        <v>1995</v>
      </c>
      <c r="L1206" s="41" t="s">
        <v>271</v>
      </c>
      <c r="M1206" s="35" t="str">
        <f t="shared" si="95"/>
        <v xml:space="preserve"> </v>
      </c>
      <c r="N1206" s="46" t="str">
        <f t="shared" si="96"/>
        <v>1</v>
      </c>
      <c r="O1206" s="46" t="str">
        <f t="shared" si="97"/>
        <v>E2</v>
      </c>
      <c r="P1206" s="37" t="str">
        <f t="shared" si="98"/>
        <v xml:space="preserve"> </v>
      </c>
      <c r="Q1206" s="37" t="str">
        <f t="shared" si="99"/>
        <v>K6</v>
      </c>
      <c r="R1206" s="45">
        <v>31500</v>
      </c>
    </row>
    <row r="1207" spans="2:18" x14ac:dyDescent="0.3">
      <c r="B1207" s="40" t="s">
        <v>1453</v>
      </c>
      <c r="C1207" s="41" t="s">
        <v>1358</v>
      </c>
      <c r="D1207" s="42" t="s">
        <v>2450</v>
      </c>
      <c r="E1207" s="36" t="s">
        <v>232</v>
      </c>
      <c r="F1207" s="43" t="s">
        <v>537</v>
      </c>
      <c r="G1207" s="44" t="s">
        <v>2450</v>
      </c>
      <c r="H1207" s="44" t="s">
        <v>220</v>
      </c>
      <c r="I1207" s="45">
        <v>780</v>
      </c>
      <c r="K1207" s="40" t="s">
        <v>2231</v>
      </c>
      <c r="L1207" s="41" t="s">
        <v>271</v>
      </c>
      <c r="M1207" s="35" t="str">
        <f t="shared" si="95"/>
        <v>NO MATCH</v>
      </c>
      <c r="N1207" s="46" t="str">
        <f t="shared" si="96"/>
        <v>NO MATCH</v>
      </c>
      <c r="O1207" s="46" t="str">
        <f t="shared" si="97"/>
        <v>NO MATCH</v>
      </c>
      <c r="P1207" s="37" t="str">
        <f t="shared" si="98"/>
        <v>NO MATCH</v>
      </c>
      <c r="Q1207" s="37" t="str">
        <f t="shared" si="99"/>
        <v>NO MATCH</v>
      </c>
      <c r="R1207" s="45">
        <v>262510</v>
      </c>
    </row>
    <row r="1208" spans="2:18" x14ac:dyDescent="0.3">
      <c r="B1208" s="40" t="s">
        <v>2052</v>
      </c>
      <c r="C1208" s="41" t="s">
        <v>1454</v>
      </c>
      <c r="D1208" s="42" t="s">
        <v>2450</v>
      </c>
      <c r="E1208" s="36" t="s">
        <v>232</v>
      </c>
      <c r="F1208" s="43" t="s">
        <v>537</v>
      </c>
      <c r="G1208" s="44" t="s">
        <v>2450</v>
      </c>
      <c r="H1208" s="44" t="s">
        <v>220</v>
      </c>
      <c r="I1208" s="45">
        <v>3530</v>
      </c>
      <c r="K1208" s="40" t="s">
        <v>1996</v>
      </c>
      <c r="L1208" s="41" t="s">
        <v>1298</v>
      </c>
      <c r="M1208" s="35" t="str">
        <f t="shared" si="95"/>
        <v xml:space="preserve"> </v>
      </c>
      <c r="N1208" s="46" t="str">
        <f t="shared" si="96"/>
        <v>4</v>
      </c>
      <c r="O1208" s="46" t="str">
        <f t="shared" si="97"/>
        <v>G3</v>
      </c>
      <c r="P1208" s="37" t="str">
        <f t="shared" si="98"/>
        <v xml:space="preserve"> </v>
      </c>
      <c r="Q1208" s="37" t="str">
        <f t="shared" si="99"/>
        <v>K3</v>
      </c>
      <c r="R1208" s="45">
        <v>170</v>
      </c>
    </row>
    <row r="1209" spans="2:18" x14ac:dyDescent="0.3">
      <c r="B1209" s="40" t="s">
        <v>2053</v>
      </c>
      <c r="C1209" s="41" t="s">
        <v>227</v>
      </c>
      <c r="D1209" s="42" t="s">
        <v>2450</v>
      </c>
      <c r="E1209" s="36" t="s">
        <v>218</v>
      </c>
      <c r="F1209" s="43" t="s">
        <v>219</v>
      </c>
      <c r="G1209" s="44" t="s">
        <v>2450</v>
      </c>
      <c r="H1209" s="44" t="s">
        <v>220</v>
      </c>
      <c r="I1209" s="45">
        <v>1330</v>
      </c>
      <c r="K1209" s="40" t="s">
        <v>2232</v>
      </c>
      <c r="L1209" s="41" t="s">
        <v>1298</v>
      </c>
      <c r="M1209" s="35" t="str">
        <f t="shared" si="95"/>
        <v>NO MATCH</v>
      </c>
      <c r="N1209" s="46" t="str">
        <f t="shared" si="96"/>
        <v>NO MATCH</v>
      </c>
      <c r="O1209" s="46" t="str">
        <f t="shared" si="97"/>
        <v>NO MATCH</v>
      </c>
      <c r="P1209" s="37" t="str">
        <f t="shared" si="98"/>
        <v>NO MATCH</v>
      </c>
      <c r="Q1209" s="37" t="str">
        <f t="shared" si="99"/>
        <v>NO MATCH</v>
      </c>
      <c r="R1209" s="45">
        <v>1390</v>
      </c>
    </row>
    <row r="1210" spans="2:18" x14ac:dyDescent="0.3">
      <c r="B1210" s="40" t="s">
        <v>2054</v>
      </c>
      <c r="C1210" s="41" t="s">
        <v>1248</v>
      </c>
      <c r="D1210" s="42" t="s">
        <v>2450</v>
      </c>
      <c r="E1210" s="36" t="s">
        <v>1245</v>
      </c>
      <c r="F1210" s="43" t="s">
        <v>1246</v>
      </c>
      <c r="G1210" s="44" t="s">
        <v>2450</v>
      </c>
      <c r="H1210" s="44" t="s">
        <v>220</v>
      </c>
      <c r="I1210" s="45">
        <v>400</v>
      </c>
      <c r="K1210" s="40" t="s">
        <v>1997</v>
      </c>
      <c r="L1210" s="41" t="s">
        <v>217</v>
      </c>
      <c r="M1210" s="35" t="str">
        <f t="shared" si="95"/>
        <v xml:space="preserve"> </v>
      </c>
      <c r="N1210" s="46" t="str">
        <f t="shared" si="96"/>
        <v>4</v>
      </c>
      <c r="O1210" s="46" t="str">
        <f t="shared" si="97"/>
        <v>G3</v>
      </c>
      <c r="P1210" s="37" t="str">
        <f t="shared" si="98"/>
        <v xml:space="preserve"> </v>
      </c>
      <c r="Q1210" s="37" t="str">
        <f t="shared" si="99"/>
        <v>K3</v>
      </c>
      <c r="R1210" s="45">
        <v>14170</v>
      </c>
    </row>
    <row r="1211" spans="2:18" x14ac:dyDescent="0.3">
      <c r="B1211" s="40" t="s">
        <v>2055</v>
      </c>
      <c r="C1211" s="41" t="s">
        <v>1257</v>
      </c>
      <c r="D1211" s="42" t="s">
        <v>2450</v>
      </c>
      <c r="E1211" s="36" t="s">
        <v>1245</v>
      </c>
      <c r="F1211" s="43" t="s">
        <v>1246</v>
      </c>
      <c r="G1211" s="44" t="s">
        <v>2450</v>
      </c>
      <c r="H1211" s="44" t="s">
        <v>220</v>
      </c>
      <c r="I1211" s="45">
        <v>320</v>
      </c>
      <c r="K1211" s="40" t="s">
        <v>2233</v>
      </c>
      <c r="L1211" s="41" t="s">
        <v>217</v>
      </c>
      <c r="M1211" s="35" t="str">
        <f t="shared" si="95"/>
        <v>NO MATCH</v>
      </c>
      <c r="N1211" s="46" t="str">
        <f t="shared" si="96"/>
        <v>NO MATCH</v>
      </c>
      <c r="O1211" s="46" t="str">
        <f t="shared" si="97"/>
        <v>NO MATCH</v>
      </c>
      <c r="P1211" s="37" t="str">
        <f t="shared" si="98"/>
        <v>NO MATCH</v>
      </c>
      <c r="Q1211" s="37" t="str">
        <f t="shared" si="99"/>
        <v>NO MATCH</v>
      </c>
      <c r="R1211" s="45">
        <v>118120</v>
      </c>
    </row>
    <row r="1212" spans="2:18" x14ac:dyDescent="0.3">
      <c r="B1212" s="40" t="s">
        <v>2056</v>
      </c>
      <c r="C1212" s="41" t="s">
        <v>1259</v>
      </c>
      <c r="D1212" s="42" t="s">
        <v>2450</v>
      </c>
      <c r="E1212" s="36" t="s">
        <v>1245</v>
      </c>
      <c r="F1212" s="43" t="s">
        <v>1246</v>
      </c>
      <c r="G1212" s="44" t="s">
        <v>2450</v>
      </c>
      <c r="H1212" s="44" t="s">
        <v>220</v>
      </c>
      <c r="I1212" s="45">
        <v>30</v>
      </c>
      <c r="K1212" s="40" t="s">
        <v>1998</v>
      </c>
      <c r="L1212" s="41" t="s">
        <v>227</v>
      </c>
      <c r="M1212" s="35" t="str">
        <f t="shared" si="95"/>
        <v xml:space="preserve"> </v>
      </c>
      <c r="N1212" s="46" t="str">
        <f t="shared" si="96"/>
        <v>4</v>
      </c>
      <c r="O1212" s="46" t="str">
        <f t="shared" si="97"/>
        <v>G3</v>
      </c>
      <c r="P1212" s="37" t="str">
        <f t="shared" si="98"/>
        <v xml:space="preserve"> </v>
      </c>
      <c r="Q1212" s="37" t="str">
        <f t="shared" si="99"/>
        <v>K3</v>
      </c>
      <c r="R1212" s="45">
        <v>3490</v>
      </c>
    </row>
    <row r="1213" spans="2:18" x14ac:dyDescent="0.3">
      <c r="B1213" s="40" t="s">
        <v>2028</v>
      </c>
      <c r="C1213" s="41" t="s">
        <v>1298</v>
      </c>
      <c r="D1213" s="42" t="s">
        <v>2450</v>
      </c>
      <c r="E1213" s="36" t="s">
        <v>218</v>
      </c>
      <c r="F1213" s="43" t="s">
        <v>219</v>
      </c>
      <c r="G1213" s="44" t="s">
        <v>2450</v>
      </c>
      <c r="H1213" s="44" t="s">
        <v>220</v>
      </c>
      <c r="I1213" s="45">
        <v>840</v>
      </c>
      <c r="K1213" s="40" t="s">
        <v>2234</v>
      </c>
      <c r="L1213" s="41" t="s">
        <v>227</v>
      </c>
      <c r="M1213" s="35" t="str">
        <f t="shared" si="95"/>
        <v>NO MATCH</v>
      </c>
      <c r="N1213" s="46" t="str">
        <f t="shared" si="96"/>
        <v>NO MATCH</v>
      </c>
      <c r="O1213" s="46" t="str">
        <f t="shared" si="97"/>
        <v>NO MATCH</v>
      </c>
      <c r="P1213" s="37" t="str">
        <f t="shared" si="98"/>
        <v>NO MATCH</v>
      </c>
      <c r="Q1213" s="37" t="str">
        <f t="shared" si="99"/>
        <v>NO MATCH</v>
      </c>
      <c r="R1213" s="45">
        <v>29120</v>
      </c>
    </row>
    <row r="1214" spans="2:18" x14ac:dyDescent="0.3">
      <c r="B1214" s="40" t="s">
        <v>2029</v>
      </c>
      <c r="C1214" s="41" t="s">
        <v>217</v>
      </c>
      <c r="D1214" s="42" t="s">
        <v>2450</v>
      </c>
      <c r="E1214" s="36" t="s">
        <v>218</v>
      </c>
      <c r="F1214" s="43" t="s">
        <v>219</v>
      </c>
      <c r="G1214" s="44" t="s">
        <v>2450</v>
      </c>
      <c r="H1214" s="44" t="s">
        <v>220</v>
      </c>
      <c r="I1214" s="45">
        <v>128600</v>
      </c>
      <c r="K1214" s="40" t="s">
        <v>1999</v>
      </c>
      <c r="L1214" s="41" t="s">
        <v>1298</v>
      </c>
      <c r="M1214" s="35" t="str">
        <f t="shared" si="95"/>
        <v xml:space="preserve"> </v>
      </c>
      <c r="N1214" s="46" t="str">
        <f t="shared" si="96"/>
        <v>4</v>
      </c>
      <c r="O1214" s="46" t="str">
        <f t="shared" si="97"/>
        <v>G3</v>
      </c>
      <c r="P1214" s="37" t="str">
        <f t="shared" si="98"/>
        <v xml:space="preserve"> </v>
      </c>
      <c r="Q1214" s="37" t="str">
        <f t="shared" si="99"/>
        <v>K3</v>
      </c>
      <c r="R1214" s="45">
        <v>70</v>
      </c>
    </row>
    <row r="1215" spans="2:18" x14ac:dyDescent="0.3">
      <c r="B1215" s="40" t="s">
        <v>2030</v>
      </c>
      <c r="C1215" s="41" t="s">
        <v>1298</v>
      </c>
      <c r="D1215" s="42" t="s">
        <v>2450</v>
      </c>
      <c r="E1215" s="36" t="s">
        <v>218</v>
      </c>
      <c r="F1215" s="43" t="s">
        <v>219</v>
      </c>
      <c r="G1215" s="44" t="s">
        <v>2450</v>
      </c>
      <c r="H1215" s="44" t="s">
        <v>1347</v>
      </c>
      <c r="I1215" s="45">
        <v>1720</v>
      </c>
      <c r="K1215" s="40" t="s">
        <v>2235</v>
      </c>
      <c r="L1215" s="41" t="s">
        <v>1298</v>
      </c>
      <c r="M1215" s="35" t="str">
        <f t="shared" si="95"/>
        <v>NO MATCH</v>
      </c>
      <c r="N1215" s="46" t="str">
        <f t="shared" si="96"/>
        <v>NO MATCH</v>
      </c>
      <c r="O1215" s="46" t="str">
        <f t="shared" si="97"/>
        <v>NO MATCH</v>
      </c>
      <c r="P1215" s="37" t="str">
        <f t="shared" si="98"/>
        <v>NO MATCH</v>
      </c>
      <c r="Q1215" s="37" t="str">
        <f t="shared" si="99"/>
        <v>NO MATCH</v>
      </c>
      <c r="R1215" s="45">
        <v>610</v>
      </c>
    </row>
    <row r="1216" spans="2:18" x14ac:dyDescent="0.3">
      <c r="B1216" s="40" t="s">
        <v>2031</v>
      </c>
      <c r="C1216" s="41" t="s">
        <v>1455</v>
      </c>
      <c r="D1216" s="42" t="s">
        <v>2450</v>
      </c>
      <c r="E1216" s="36" t="s">
        <v>232</v>
      </c>
      <c r="F1216" s="43" t="s">
        <v>537</v>
      </c>
      <c r="G1216" s="44" t="s">
        <v>2450</v>
      </c>
      <c r="H1216" s="44" t="s">
        <v>1347</v>
      </c>
      <c r="I1216" s="45">
        <v>56930</v>
      </c>
      <c r="K1216" s="40" t="s">
        <v>2000</v>
      </c>
      <c r="L1216" s="41" t="s">
        <v>217</v>
      </c>
      <c r="M1216" s="35" t="str">
        <f t="shared" si="95"/>
        <v xml:space="preserve"> </v>
      </c>
      <c r="N1216" s="46" t="str">
        <f t="shared" si="96"/>
        <v>4</v>
      </c>
      <c r="O1216" s="46" t="str">
        <f t="shared" si="97"/>
        <v>G3</v>
      </c>
      <c r="P1216" s="37" t="str">
        <f t="shared" si="98"/>
        <v xml:space="preserve"> </v>
      </c>
      <c r="Q1216" s="37" t="str">
        <f t="shared" si="99"/>
        <v>K3</v>
      </c>
      <c r="R1216" s="45">
        <v>2980</v>
      </c>
    </row>
    <row r="1217" spans="2:18" x14ac:dyDescent="0.3">
      <c r="B1217" s="40" t="s">
        <v>2032</v>
      </c>
      <c r="C1217" s="41" t="s">
        <v>271</v>
      </c>
      <c r="D1217" s="42" t="s">
        <v>2450</v>
      </c>
      <c r="E1217" s="36" t="s">
        <v>232</v>
      </c>
      <c r="F1217" s="43" t="s">
        <v>537</v>
      </c>
      <c r="G1217" s="44" t="s">
        <v>2450</v>
      </c>
      <c r="H1217" s="44" t="s">
        <v>1347</v>
      </c>
      <c r="I1217" s="45">
        <v>730</v>
      </c>
      <c r="K1217" s="40" t="s">
        <v>2236</v>
      </c>
      <c r="L1217" s="41" t="s">
        <v>217</v>
      </c>
      <c r="M1217" s="35" t="str">
        <f t="shared" si="95"/>
        <v>NO MATCH</v>
      </c>
      <c r="N1217" s="46" t="str">
        <f t="shared" si="96"/>
        <v>NO MATCH</v>
      </c>
      <c r="O1217" s="46" t="str">
        <f t="shared" si="97"/>
        <v>NO MATCH</v>
      </c>
      <c r="P1217" s="37" t="str">
        <f t="shared" si="98"/>
        <v>NO MATCH</v>
      </c>
      <c r="Q1217" s="37" t="str">
        <f t="shared" si="99"/>
        <v>NO MATCH</v>
      </c>
      <c r="R1217" s="45">
        <v>24860</v>
      </c>
    </row>
    <row r="1218" spans="2:18" x14ac:dyDescent="0.3">
      <c r="B1218" s="40" t="s">
        <v>2033</v>
      </c>
      <c r="C1218" s="41" t="s">
        <v>723</v>
      </c>
      <c r="D1218" s="42" t="s">
        <v>2450</v>
      </c>
      <c r="E1218" s="36" t="s">
        <v>232</v>
      </c>
      <c r="F1218" s="43" t="s">
        <v>537</v>
      </c>
      <c r="G1218" s="44" t="s">
        <v>2450</v>
      </c>
      <c r="H1218" s="44" t="s">
        <v>1347</v>
      </c>
      <c r="I1218" s="45">
        <v>3010</v>
      </c>
      <c r="K1218" s="40" t="s">
        <v>2001</v>
      </c>
      <c r="L1218" s="41" t="s">
        <v>227</v>
      </c>
      <c r="M1218" s="35" t="str">
        <f t="shared" si="95"/>
        <v xml:space="preserve"> </v>
      </c>
      <c r="N1218" s="46" t="str">
        <f t="shared" si="96"/>
        <v>4</v>
      </c>
      <c r="O1218" s="46" t="str">
        <f t="shared" si="97"/>
        <v>G3</v>
      </c>
      <c r="P1218" s="37" t="str">
        <f t="shared" si="98"/>
        <v xml:space="preserve"> </v>
      </c>
      <c r="Q1218" s="37" t="str">
        <f t="shared" si="99"/>
        <v>K3</v>
      </c>
      <c r="R1218" s="45">
        <v>690</v>
      </c>
    </row>
    <row r="1219" spans="2:18" x14ac:dyDescent="0.3">
      <c r="B1219" s="40" t="s">
        <v>2034</v>
      </c>
      <c r="C1219" s="41" t="s">
        <v>217</v>
      </c>
      <c r="D1219" s="42" t="s">
        <v>2450</v>
      </c>
      <c r="E1219" s="36" t="s">
        <v>218</v>
      </c>
      <c r="F1219" s="43" t="s">
        <v>219</v>
      </c>
      <c r="G1219" s="44" t="s">
        <v>2450</v>
      </c>
      <c r="H1219" s="44" t="s">
        <v>1347</v>
      </c>
      <c r="I1219" s="45">
        <v>9500</v>
      </c>
      <c r="K1219" s="40" t="s">
        <v>2237</v>
      </c>
      <c r="L1219" s="41" t="s">
        <v>227</v>
      </c>
      <c r="M1219" s="35" t="str">
        <f t="shared" si="95"/>
        <v>NO MATCH</v>
      </c>
      <c r="N1219" s="46" t="str">
        <f t="shared" si="96"/>
        <v>NO MATCH</v>
      </c>
      <c r="O1219" s="46" t="str">
        <f t="shared" si="97"/>
        <v>NO MATCH</v>
      </c>
      <c r="P1219" s="37" t="str">
        <f t="shared" si="98"/>
        <v>NO MATCH</v>
      </c>
      <c r="Q1219" s="37" t="str">
        <f t="shared" si="99"/>
        <v>NO MATCH</v>
      </c>
      <c r="R1219" s="45">
        <v>5730</v>
      </c>
    </row>
    <row r="1220" spans="2:18" x14ac:dyDescent="0.3">
      <c r="B1220" s="40" t="s">
        <v>2035</v>
      </c>
      <c r="C1220" s="41" t="s">
        <v>1248</v>
      </c>
      <c r="D1220" s="42" t="s">
        <v>2450</v>
      </c>
      <c r="E1220" s="36" t="s">
        <v>1245</v>
      </c>
      <c r="F1220" s="43" t="s">
        <v>1246</v>
      </c>
      <c r="G1220" s="44" t="s">
        <v>2450</v>
      </c>
      <c r="H1220" s="44" t="s">
        <v>1347</v>
      </c>
      <c r="I1220" s="45">
        <v>5780</v>
      </c>
      <c r="K1220" s="40" t="s">
        <v>2002</v>
      </c>
      <c r="L1220" s="41" t="s">
        <v>1298</v>
      </c>
      <c r="M1220" s="35" t="str">
        <f t="shared" si="95"/>
        <v xml:space="preserve"> </v>
      </c>
      <c r="N1220" s="46" t="str">
        <f t="shared" si="96"/>
        <v>4</v>
      </c>
      <c r="O1220" s="46" t="str">
        <f t="shared" si="97"/>
        <v>G3</v>
      </c>
      <c r="P1220" s="37" t="str">
        <f t="shared" si="98"/>
        <v xml:space="preserve"> </v>
      </c>
      <c r="Q1220" s="37" t="str">
        <f t="shared" si="99"/>
        <v>K4</v>
      </c>
      <c r="R1220" s="45">
        <v>70</v>
      </c>
    </row>
    <row r="1221" spans="2:18" x14ac:dyDescent="0.3">
      <c r="B1221" s="40" t="s">
        <v>2036</v>
      </c>
      <c r="C1221" s="41" t="s">
        <v>1257</v>
      </c>
      <c r="D1221" s="42" t="s">
        <v>2450</v>
      </c>
      <c r="E1221" s="36" t="s">
        <v>1245</v>
      </c>
      <c r="F1221" s="43" t="s">
        <v>1246</v>
      </c>
      <c r="G1221" s="44" t="s">
        <v>2450</v>
      </c>
      <c r="H1221" s="44" t="s">
        <v>1347</v>
      </c>
      <c r="I1221" s="45">
        <v>4610</v>
      </c>
      <c r="K1221" s="40" t="s">
        <v>2238</v>
      </c>
      <c r="L1221" s="41" t="s">
        <v>1298</v>
      </c>
      <c r="M1221" s="35" t="str">
        <f t="shared" si="95"/>
        <v>NO MATCH</v>
      </c>
      <c r="N1221" s="46" t="str">
        <f t="shared" si="96"/>
        <v>NO MATCH</v>
      </c>
      <c r="O1221" s="46" t="str">
        <f t="shared" si="97"/>
        <v>NO MATCH</v>
      </c>
      <c r="P1221" s="37" t="str">
        <f t="shared" si="98"/>
        <v>NO MATCH</v>
      </c>
      <c r="Q1221" s="37" t="str">
        <f t="shared" si="99"/>
        <v>NO MATCH</v>
      </c>
      <c r="R1221" s="45">
        <v>620</v>
      </c>
    </row>
    <row r="1222" spans="2:18" x14ac:dyDescent="0.3">
      <c r="B1222" s="40" t="s">
        <v>2037</v>
      </c>
      <c r="C1222" s="41" t="s">
        <v>1259</v>
      </c>
      <c r="D1222" s="42" t="s">
        <v>2450</v>
      </c>
      <c r="E1222" s="36" t="s">
        <v>1245</v>
      </c>
      <c r="F1222" s="43" t="s">
        <v>1246</v>
      </c>
      <c r="G1222" s="44" t="s">
        <v>2450</v>
      </c>
      <c r="H1222" s="44" t="s">
        <v>1347</v>
      </c>
      <c r="I1222" s="45">
        <v>480</v>
      </c>
      <c r="K1222" s="40" t="s">
        <v>2003</v>
      </c>
      <c r="L1222" s="41" t="s">
        <v>667</v>
      </c>
      <c r="M1222" s="35" t="str">
        <f t="shared" si="95"/>
        <v xml:space="preserve"> </v>
      </c>
      <c r="N1222" s="46" t="str">
        <f t="shared" si="96"/>
        <v>1</v>
      </c>
      <c r="O1222" s="46" t="str">
        <f t="shared" si="97"/>
        <v>E2</v>
      </c>
      <c r="P1222" s="37" t="str">
        <f t="shared" si="98"/>
        <v xml:space="preserve"> </v>
      </c>
      <c r="Q1222" s="37" t="str">
        <f t="shared" si="99"/>
        <v>K4</v>
      </c>
      <c r="R1222" s="45">
        <v>770</v>
      </c>
    </row>
    <row r="1223" spans="2:18" x14ac:dyDescent="0.3">
      <c r="K1223" s="40" t="s">
        <v>2239</v>
      </c>
      <c r="L1223" s="41" t="s">
        <v>667</v>
      </c>
      <c r="M1223" s="35" t="str">
        <f t="shared" si="95"/>
        <v>NO MATCH</v>
      </c>
      <c r="N1223" s="46" t="str">
        <f t="shared" si="96"/>
        <v>NO MATCH</v>
      </c>
      <c r="O1223" s="46" t="str">
        <f t="shared" si="97"/>
        <v>NO MATCH</v>
      </c>
      <c r="P1223" s="37" t="str">
        <f t="shared" si="98"/>
        <v>NO MATCH</v>
      </c>
      <c r="Q1223" s="37" t="str">
        <f t="shared" si="99"/>
        <v>NO MATCH</v>
      </c>
      <c r="R1223" s="45">
        <v>6400</v>
      </c>
    </row>
    <row r="1224" spans="2:18" x14ac:dyDescent="0.3">
      <c r="K1224" s="40" t="s">
        <v>2004</v>
      </c>
      <c r="L1224" s="41" t="s">
        <v>217</v>
      </c>
      <c r="M1224" s="35" t="str">
        <f t="shared" si="95"/>
        <v xml:space="preserve"> </v>
      </c>
      <c r="N1224" s="46" t="str">
        <f t="shared" si="96"/>
        <v>4</v>
      </c>
      <c r="O1224" s="46" t="str">
        <f t="shared" si="97"/>
        <v>G3</v>
      </c>
      <c r="P1224" s="37" t="str">
        <f t="shared" si="98"/>
        <v xml:space="preserve"> </v>
      </c>
      <c r="Q1224" s="37" t="str">
        <f t="shared" si="99"/>
        <v>K4</v>
      </c>
      <c r="R1224" s="45">
        <v>1840</v>
      </c>
    </row>
    <row r="1225" spans="2:18" x14ac:dyDescent="0.3">
      <c r="K1225" s="40" t="s">
        <v>2240</v>
      </c>
      <c r="L1225" s="41" t="s">
        <v>217</v>
      </c>
      <c r="M1225" s="35" t="str">
        <f t="shared" si="95"/>
        <v>NO MATCH</v>
      </c>
      <c r="N1225" s="46" t="str">
        <f t="shared" si="96"/>
        <v>NO MATCH</v>
      </c>
      <c r="O1225" s="46" t="str">
        <f t="shared" si="97"/>
        <v>NO MATCH</v>
      </c>
      <c r="P1225" s="37" t="str">
        <f t="shared" si="98"/>
        <v>NO MATCH</v>
      </c>
      <c r="Q1225" s="37" t="str">
        <f t="shared" si="99"/>
        <v>NO MATCH</v>
      </c>
      <c r="R1225" s="45">
        <v>15300</v>
      </c>
    </row>
    <row r="1226" spans="2:18" x14ac:dyDescent="0.3">
      <c r="K1226" s="40" t="s">
        <v>2005</v>
      </c>
      <c r="L1226" s="41" t="s">
        <v>1248</v>
      </c>
      <c r="M1226" s="35" t="str">
        <f t="shared" si="95"/>
        <v xml:space="preserve"> </v>
      </c>
      <c r="N1226" s="46" t="str">
        <f t="shared" si="96"/>
        <v>8</v>
      </c>
      <c r="O1226" s="46" t="str">
        <f t="shared" si="97"/>
        <v>Fringes</v>
      </c>
      <c r="P1226" s="37" t="str">
        <f t="shared" si="98"/>
        <v xml:space="preserve"> </v>
      </c>
      <c r="Q1226" s="37" t="str">
        <f t="shared" si="99"/>
        <v>K4</v>
      </c>
      <c r="R1226" s="45">
        <v>70</v>
      </c>
    </row>
    <row r="1227" spans="2:18" x14ac:dyDescent="0.3">
      <c r="K1227" s="40" t="s">
        <v>2241</v>
      </c>
      <c r="L1227" s="41" t="s">
        <v>1248</v>
      </c>
      <c r="M1227" s="35" t="str">
        <f t="shared" si="95"/>
        <v>NO MATCH</v>
      </c>
      <c r="N1227" s="46" t="str">
        <f t="shared" si="96"/>
        <v>NO MATCH</v>
      </c>
      <c r="O1227" s="46" t="str">
        <f t="shared" si="97"/>
        <v>NO MATCH</v>
      </c>
      <c r="P1227" s="37" t="str">
        <f t="shared" si="98"/>
        <v>NO MATCH</v>
      </c>
      <c r="Q1227" s="37" t="str">
        <f t="shared" si="99"/>
        <v>NO MATCH</v>
      </c>
      <c r="R1227" s="45">
        <v>620</v>
      </c>
    </row>
    <row r="1228" spans="2:18" x14ac:dyDescent="0.3">
      <c r="K1228" s="40" t="s">
        <v>2006</v>
      </c>
      <c r="L1228" s="41" t="s">
        <v>1257</v>
      </c>
      <c r="M1228" s="35" t="str">
        <f t="shared" si="95"/>
        <v xml:space="preserve"> </v>
      </c>
      <c r="N1228" s="46" t="str">
        <f t="shared" si="96"/>
        <v>8</v>
      </c>
      <c r="O1228" s="46" t="str">
        <f t="shared" si="97"/>
        <v>Fringes</v>
      </c>
      <c r="P1228" s="37" t="str">
        <f t="shared" si="98"/>
        <v xml:space="preserve"> </v>
      </c>
      <c r="Q1228" s="37" t="str">
        <f t="shared" si="99"/>
        <v>K4</v>
      </c>
      <c r="R1228" s="45">
        <v>60</v>
      </c>
    </row>
    <row r="1229" spans="2:18" x14ac:dyDescent="0.3">
      <c r="K1229" s="40" t="s">
        <v>2242</v>
      </c>
      <c r="L1229" s="41" t="s">
        <v>1257</v>
      </c>
      <c r="M1229" s="35" t="str">
        <f t="shared" si="95"/>
        <v>NO MATCH</v>
      </c>
      <c r="N1229" s="46" t="str">
        <f t="shared" si="96"/>
        <v>NO MATCH</v>
      </c>
      <c r="O1229" s="46" t="str">
        <f t="shared" si="97"/>
        <v>NO MATCH</v>
      </c>
      <c r="P1229" s="37" t="str">
        <f t="shared" si="98"/>
        <v>NO MATCH</v>
      </c>
      <c r="Q1229" s="37" t="str">
        <f t="shared" si="99"/>
        <v>NO MATCH</v>
      </c>
      <c r="R1229" s="45">
        <v>490</v>
      </c>
    </row>
    <row r="1230" spans="2:18" x14ac:dyDescent="0.3">
      <c r="K1230" s="40" t="s">
        <v>2007</v>
      </c>
      <c r="L1230" s="41" t="s">
        <v>1259</v>
      </c>
      <c r="M1230" s="35" t="str">
        <f t="shared" si="95"/>
        <v xml:space="preserve"> </v>
      </c>
      <c r="N1230" s="46" t="str">
        <f t="shared" si="96"/>
        <v>8</v>
      </c>
      <c r="O1230" s="46" t="str">
        <f t="shared" si="97"/>
        <v>Fringes</v>
      </c>
      <c r="P1230" s="37" t="str">
        <f t="shared" si="98"/>
        <v xml:space="preserve"> </v>
      </c>
      <c r="Q1230" s="37" t="str">
        <f t="shared" si="99"/>
        <v>K4</v>
      </c>
      <c r="R1230" s="45">
        <v>10</v>
      </c>
    </row>
    <row r="1231" spans="2:18" x14ac:dyDescent="0.3">
      <c r="K1231" s="40" t="s">
        <v>2243</v>
      </c>
      <c r="L1231" s="41" t="s">
        <v>1259</v>
      </c>
      <c r="M1231" s="35" t="str">
        <f t="shared" si="95"/>
        <v>NO MATCH</v>
      </c>
      <c r="N1231" s="46" t="str">
        <f t="shared" si="96"/>
        <v>NO MATCH</v>
      </c>
      <c r="O1231" s="46" t="str">
        <f t="shared" si="97"/>
        <v>NO MATCH</v>
      </c>
      <c r="P1231" s="37" t="str">
        <f t="shared" si="98"/>
        <v>NO MATCH</v>
      </c>
      <c r="Q1231" s="37" t="str">
        <f t="shared" si="99"/>
        <v>NO MATCH</v>
      </c>
      <c r="R1231" s="45">
        <v>50</v>
      </c>
    </row>
    <row r="1232" spans="2:18" x14ac:dyDescent="0.3">
      <c r="K1232" s="40" t="s">
        <v>2008</v>
      </c>
      <c r="L1232" s="41" t="s">
        <v>1298</v>
      </c>
      <c r="M1232" s="35" t="str">
        <f t="shared" si="95"/>
        <v xml:space="preserve"> </v>
      </c>
      <c r="N1232" s="46" t="str">
        <f t="shared" si="96"/>
        <v>4</v>
      </c>
      <c r="O1232" s="46" t="str">
        <f t="shared" si="97"/>
        <v>G3</v>
      </c>
      <c r="P1232" s="37" t="str">
        <f t="shared" si="98"/>
        <v xml:space="preserve"> </v>
      </c>
      <c r="Q1232" s="37" t="str">
        <f t="shared" si="99"/>
        <v>K6</v>
      </c>
      <c r="R1232" s="45">
        <v>130</v>
      </c>
    </row>
    <row r="1233" spans="11:18" x14ac:dyDescent="0.3">
      <c r="K1233" s="40" t="s">
        <v>2244</v>
      </c>
      <c r="L1233" s="41" t="s">
        <v>1298</v>
      </c>
      <c r="M1233" s="35" t="str">
        <f t="shared" si="95"/>
        <v>NO MATCH</v>
      </c>
      <c r="N1233" s="46" t="str">
        <f t="shared" si="96"/>
        <v>NO MATCH</v>
      </c>
      <c r="O1233" s="46" t="str">
        <f t="shared" si="97"/>
        <v>NO MATCH</v>
      </c>
      <c r="P1233" s="37" t="str">
        <f t="shared" si="98"/>
        <v>NO MATCH</v>
      </c>
      <c r="Q1233" s="37" t="str">
        <f t="shared" si="99"/>
        <v>NO MATCH</v>
      </c>
      <c r="R1233" s="45">
        <v>1060</v>
      </c>
    </row>
    <row r="1234" spans="11:18" x14ac:dyDescent="0.3">
      <c r="K1234" s="40" t="s">
        <v>2009</v>
      </c>
      <c r="L1234" s="41" t="s">
        <v>1358</v>
      </c>
      <c r="M1234" s="35" t="str">
        <f t="shared" si="95"/>
        <v xml:space="preserve"> </v>
      </c>
      <c r="N1234" s="46" t="str">
        <f t="shared" si="96"/>
        <v>1</v>
      </c>
      <c r="O1234" s="46" t="str">
        <f t="shared" si="97"/>
        <v>E2</v>
      </c>
      <c r="P1234" s="37" t="str">
        <f t="shared" si="98"/>
        <v xml:space="preserve"> </v>
      </c>
      <c r="Q1234" s="37" t="str">
        <f t="shared" si="99"/>
        <v>K6</v>
      </c>
      <c r="R1234" s="45">
        <v>320</v>
      </c>
    </row>
    <row r="1235" spans="11:18" x14ac:dyDescent="0.3">
      <c r="K1235" s="40" t="s">
        <v>2245</v>
      </c>
      <c r="L1235" s="41" t="s">
        <v>1358</v>
      </c>
      <c r="M1235" s="35" t="str">
        <f t="shared" si="95"/>
        <v>NO MATCH</v>
      </c>
      <c r="N1235" s="46" t="str">
        <f t="shared" si="96"/>
        <v>NO MATCH</v>
      </c>
      <c r="O1235" s="46" t="str">
        <f t="shared" si="97"/>
        <v>NO MATCH</v>
      </c>
      <c r="P1235" s="37" t="str">
        <f t="shared" si="98"/>
        <v>NO MATCH</v>
      </c>
      <c r="Q1235" s="37" t="str">
        <f t="shared" si="99"/>
        <v>NO MATCH</v>
      </c>
      <c r="R1235" s="45">
        <v>2670</v>
      </c>
    </row>
    <row r="1236" spans="11:18" x14ac:dyDescent="0.3">
      <c r="K1236" s="40" t="s">
        <v>2010</v>
      </c>
      <c r="L1236" s="41" t="s">
        <v>217</v>
      </c>
      <c r="M1236" s="35" t="str">
        <f t="shared" si="95"/>
        <v xml:space="preserve"> </v>
      </c>
      <c r="N1236" s="46" t="str">
        <f t="shared" si="96"/>
        <v>4</v>
      </c>
      <c r="O1236" s="46" t="str">
        <f t="shared" si="97"/>
        <v>G3</v>
      </c>
      <c r="P1236" s="37" t="str">
        <f t="shared" si="98"/>
        <v xml:space="preserve"> </v>
      </c>
      <c r="Q1236" s="37" t="str">
        <f t="shared" si="99"/>
        <v>K6</v>
      </c>
      <c r="R1236" s="45">
        <v>4350</v>
      </c>
    </row>
    <row r="1237" spans="11:18" x14ac:dyDescent="0.3">
      <c r="K1237" s="40" t="s">
        <v>2246</v>
      </c>
      <c r="L1237" s="41" t="s">
        <v>217</v>
      </c>
      <c r="M1237" s="35" t="str">
        <f t="shared" si="95"/>
        <v>NO MATCH</v>
      </c>
      <c r="N1237" s="46" t="str">
        <f t="shared" si="96"/>
        <v>NO MATCH</v>
      </c>
      <c r="O1237" s="46" t="str">
        <f t="shared" si="97"/>
        <v>NO MATCH</v>
      </c>
      <c r="P1237" s="37" t="str">
        <f t="shared" si="98"/>
        <v>NO MATCH</v>
      </c>
      <c r="Q1237" s="37" t="str">
        <f t="shared" si="99"/>
        <v>NO MATCH</v>
      </c>
      <c r="R1237" s="45">
        <v>36230</v>
      </c>
    </row>
    <row r="1238" spans="11:18" x14ac:dyDescent="0.3">
      <c r="K1238" s="40" t="s">
        <v>2011</v>
      </c>
      <c r="L1238" s="41" t="s">
        <v>1248</v>
      </c>
      <c r="M1238" s="35" t="str">
        <f t="shared" si="95"/>
        <v xml:space="preserve"> </v>
      </c>
      <c r="N1238" s="46" t="str">
        <f t="shared" si="96"/>
        <v>8</v>
      </c>
      <c r="O1238" s="46" t="str">
        <f t="shared" si="97"/>
        <v>Fringes</v>
      </c>
      <c r="P1238" s="37" t="str">
        <f t="shared" si="98"/>
        <v xml:space="preserve"> </v>
      </c>
      <c r="Q1238" s="37" t="str">
        <f t="shared" si="99"/>
        <v>K6</v>
      </c>
      <c r="R1238" s="45">
        <v>30</v>
      </c>
    </row>
    <row r="1239" spans="11:18" x14ac:dyDescent="0.3">
      <c r="K1239" s="40" t="s">
        <v>2247</v>
      </c>
      <c r="L1239" s="41" t="s">
        <v>1248</v>
      </c>
      <c r="M1239" s="35" t="str">
        <f t="shared" si="95"/>
        <v>NO MATCH</v>
      </c>
      <c r="N1239" s="46" t="str">
        <f t="shared" si="96"/>
        <v>NO MATCH</v>
      </c>
      <c r="O1239" s="46" t="str">
        <f t="shared" si="97"/>
        <v>NO MATCH</v>
      </c>
      <c r="P1239" s="37" t="str">
        <f t="shared" si="98"/>
        <v>NO MATCH</v>
      </c>
      <c r="Q1239" s="37" t="str">
        <f t="shared" si="99"/>
        <v>NO MATCH</v>
      </c>
      <c r="R1239" s="45">
        <v>260</v>
      </c>
    </row>
    <row r="1240" spans="11:18" x14ac:dyDescent="0.3">
      <c r="K1240" s="40" t="s">
        <v>2012</v>
      </c>
      <c r="L1240" s="41" t="s">
        <v>1257</v>
      </c>
      <c r="M1240" s="35" t="str">
        <f t="shared" si="95"/>
        <v xml:space="preserve"> </v>
      </c>
      <c r="N1240" s="46" t="str">
        <f t="shared" si="96"/>
        <v>8</v>
      </c>
      <c r="O1240" s="46" t="str">
        <f t="shared" si="97"/>
        <v>Fringes</v>
      </c>
      <c r="P1240" s="37" t="str">
        <f t="shared" si="98"/>
        <v xml:space="preserve"> </v>
      </c>
      <c r="Q1240" s="37" t="str">
        <f t="shared" si="99"/>
        <v>K6</v>
      </c>
      <c r="R1240" s="45">
        <v>20</v>
      </c>
    </row>
    <row r="1241" spans="11:18" x14ac:dyDescent="0.3">
      <c r="K1241" s="40" t="s">
        <v>2248</v>
      </c>
      <c r="L1241" s="41" t="s">
        <v>1257</v>
      </c>
      <c r="M1241" s="35" t="str">
        <f t="shared" si="95"/>
        <v>NO MATCH</v>
      </c>
      <c r="N1241" s="46" t="str">
        <f t="shared" si="96"/>
        <v>NO MATCH</v>
      </c>
      <c r="O1241" s="46" t="str">
        <f t="shared" si="97"/>
        <v>NO MATCH</v>
      </c>
      <c r="P1241" s="37" t="str">
        <f t="shared" si="98"/>
        <v>NO MATCH</v>
      </c>
      <c r="Q1241" s="37" t="str">
        <f t="shared" si="99"/>
        <v>NO MATCH</v>
      </c>
      <c r="R1241" s="45">
        <v>190</v>
      </c>
    </row>
    <row r="1242" spans="11:18" x14ac:dyDescent="0.3">
      <c r="K1242" s="40" t="s">
        <v>2013</v>
      </c>
      <c r="L1242" s="41" t="s">
        <v>1259</v>
      </c>
      <c r="M1242" s="35" t="str">
        <f t="shared" si="95"/>
        <v xml:space="preserve"> </v>
      </c>
      <c r="N1242" s="46" t="str">
        <f t="shared" si="96"/>
        <v>8</v>
      </c>
      <c r="O1242" s="46" t="str">
        <f t="shared" si="97"/>
        <v>Fringes</v>
      </c>
      <c r="P1242" s="37" t="str">
        <f t="shared" si="98"/>
        <v xml:space="preserve"> </v>
      </c>
      <c r="Q1242" s="37" t="str">
        <f t="shared" si="99"/>
        <v>K6</v>
      </c>
      <c r="R1242" s="45">
        <v>0</v>
      </c>
    </row>
    <row r="1243" spans="11:18" x14ac:dyDescent="0.3">
      <c r="K1243" s="40" t="s">
        <v>2249</v>
      </c>
      <c r="L1243" s="41" t="s">
        <v>1259</v>
      </c>
      <c r="M1243" s="35" t="str">
        <f t="shared" si="95"/>
        <v>NO MATCH</v>
      </c>
      <c r="N1243" s="46" t="str">
        <f t="shared" si="96"/>
        <v>NO MATCH</v>
      </c>
      <c r="O1243" s="46" t="str">
        <f t="shared" si="97"/>
        <v>NO MATCH</v>
      </c>
      <c r="P1243" s="37" t="str">
        <f t="shared" si="98"/>
        <v>NO MATCH</v>
      </c>
      <c r="Q1243" s="37" t="str">
        <f t="shared" si="99"/>
        <v>NO MATCH</v>
      </c>
      <c r="R1243" s="45">
        <v>20</v>
      </c>
    </row>
    <row r="1244" spans="11:18" x14ac:dyDescent="0.3">
      <c r="K1244" s="40" t="s">
        <v>2014</v>
      </c>
      <c r="L1244" s="41" t="s">
        <v>217</v>
      </c>
      <c r="M1244" s="35" t="str">
        <f t="shared" si="95"/>
        <v xml:space="preserve"> </v>
      </c>
      <c r="N1244" s="46" t="str">
        <f t="shared" si="96"/>
        <v>4</v>
      </c>
      <c r="O1244" s="46" t="str">
        <f t="shared" si="97"/>
        <v>C3</v>
      </c>
      <c r="P1244" s="37" t="str">
        <f t="shared" si="98"/>
        <v xml:space="preserve"> </v>
      </c>
      <c r="Q1244" s="37" t="str">
        <f t="shared" si="99"/>
        <v>K1</v>
      </c>
      <c r="R1244" s="45">
        <v>3060</v>
      </c>
    </row>
    <row r="1245" spans="11:18" x14ac:dyDescent="0.3">
      <c r="K1245" s="40" t="s">
        <v>2250</v>
      </c>
      <c r="L1245" s="41" t="s">
        <v>217</v>
      </c>
      <c r="M1245" s="35" t="str">
        <f t="shared" si="95"/>
        <v>NO MATCH</v>
      </c>
      <c r="N1245" s="46" t="str">
        <f t="shared" si="96"/>
        <v>NO MATCH</v>
      </c>
      <c r="O1245" s="46" t="str">
        <f t="shared" si="97"/>
        <v>NO MATCH</v>
      </c>
      <c r="P1245" s="37" t="str">
        <f t="shared" si="98"/>
        <v>NO MATCH</v>
      </c>
      <c r="Q1245" s="37" t="str">
        <f t="shared" si="99"/>
        <v>NO MATCH</v>
      </c>
      <c r="R1245" s="45">
        <v>25500</v>
      </c>
    </row>
    <row r="1246" spans="11:18" x14ac:dyDescent="0.3">
      <c r="K1246" s="40" t="s">
        <v>2015</v>
      </c>
      <c r="L1246" s="41" t="s">
        <v>301</v>
      </c>
      <c r="M1246" s="35" t="str">
        <f t="shared" si="95"/>
        <v xml:space="preserve"> </v>
      </c>
      <c r="N1246" s="46" t="str">
        <f t="shared" si="96"/>
        <v>1</v>
      </c>
      <c r="O1246" s="46" t="str">
        <f t="shared" si="97"/>
        <v>G1</v>
      </c>
      <c r="P1246" s="37" t="str">
        <f t="shared" si="98"/>
        <v xml:space="preserve"> </v>
      </c>
      <c r="Q1246" s="37" t="str">
        <f t="shared" si="99"/>
        <v>SL</v>
      </c>
      <c r="R1246" s="45">
        <v>180</v>
      </c>
    </row>
    <row r="1247" spans="11:18" x14ac:dyDescent="0.3">
      <c r="K1247" s="40" t="s">
        <v>2251</v>
      </c>
      <c r="L1247" s="41" t="s">
        <v>301</v>
      </c>
      <c r="M1247" s="35" t="str">
        <f t="shared" si="95"/>
        <v>NO MATCH</v>
      </c>
      <c r="N1247" s="46" t="str">
        <f t="shared" si="96"/>
        <v>NO MATCH</v>
      </c>
      <c r="O1247" s="46" t="str">
        <f t="shared" si="97"/>
        <v>NO MATCH</v>
      </c>
      <c r="P1247" s="37" t="str">
        <f t="shared" si="98"/>
        <v>NO MATCH</v>
      </c>
      <c r="Q1247" s="37" t="str">
        <f t="shared" si="99"/>
        <v>NO MATCH</v>
      </c>
      <c r="R1247" s="45">
        <v>1530</v>
      </c>
    </row>
    <row r="1248" spans="11:18" x14ac:dyDescent="0.3">
      <c r="K1248" s="40" t="s">
        <v>2016</v>
      </c>
      <c r="L1248" s="41" t="s">
        <v>1323</v>
      </c>
      <c r="M1248" s="35" t="str">
        <f t="shared" ref="M1248:M1255" si="100">IFERROR(VLOOKUP($K1248,$B$5:$H$1222,3,FALSE),"NO MATCH")</f>
        <v xml:space="preserve"> </v>
      </c>
      <c r="N1248" s="46" t="str">
        <f t="shared" ref="N1248:N1255" si="101">IFERROR(VLOOKUP($K1248,$B$5:$H$1222,4,FALSE),"NO MATCH")</f>
        <v>8</v>
      </c>
      <c r="O1248" s="46" t="str">
        <f t="shared" ref="O1248:O1255" si="102">IFERROR(VLOOKUP($K1248,$B$5:$H$1222,5,FALSE),"NO MATCH")</f>
        <v>Fringes</v>
      </c>
      <c r="P1248" s="37" t="str">
        <f t="shared" ref="P1248:P1255" si="103">IFERROR(VLOOKUP($K1248,$B$5:$H$1222,6,FALSE),"NO MATCH")</f>
        <v xml:space="preserve"> </v>
      </c>
      <c r="Q1248" s="37" t="str">
        <f t="shared" ref="Q1248:Q1255" si="104">IFERROR(VLOOKUP($K1248,$B$5:$H$1222,7,FALSE),"NO MATCH")</f>
        <v>SL</v>
      </c>
      <c r="R1248" s="45">
        <v>20</v>
      </c>
    </row>
    <row r="1249" spans="11:18" x14ac:dyDescent="0.3">
      <c r="K1249" s="40" t="s">
        <v>2252</v>
      </c>
      <c r="L1249" s="41" t="s">
        <v>1323</v>
      </c>
      <c r="M1249" s="35" t="str">
        <f t="shared" si="100"/>
        <v>NO MATCH</v>
      </c>
      <c r="N1249" s="46" t="str">
        <f t="shared" si="101"/>
        <v>NO MATCH</v>
      </c>
      <c r="O1249" s="46" t="str">
        <f t="shared" si="102"/>
        <v>NO MATCH</v>
      </c>
      <c r="P1249" s="37" t="str">
        <f t="shared" si="103"/>
        <v>NO MATCH</v>
      </c>
      <c r="Q1249" s="37" t="str">
        <f t="shared" si="104"/>
        <v>NO MATCH</v>
      </c>
      <c r="R1249" s="45">
        <v>150</v>
      </c>
    </row>
    <row r="1250" spans="11:18" x14ac:dyDescent="0.3">
      <c r="K1250" s="40" t="s">
        <v>2017</v>
      </c>
      <c r="L1250" s="41" t="s">
        <v>1257</v>
      </c>
      <c r="M1250" s="35" t="str">
        <f t="shared" si="100"/>
        <v xml:space="preserve"> </v>
      </c>
      <c r="N1250" s="46" t="str">
        <f t="shared" si="101"/>
        <v>8</v>
      </c>
      <c r="O1250" s="46" t="str">
        <f t="shared" si="102"/>
        <v>Fringes</v>
      </c>
      <c r="P1250" s="37" t="str">
        <f t="shared" si="103"/>
        <v xml:space="preserve"> </v>
      </c>
      <c r="Q1250" s="37" t="str">
        <f t="shared" si="104"/>
        <v>SL</v>
      </c>
      <c r="R1250" s="45">
        <v>10</v>
      </c>
    </row>
    <row r="1251" spans="11:18" x14ac:dyDescent="0.3">
      <c r="K1251" s="40" t="s">
        <v>2253</v>
      </c>
      <c r="L1251" s="41" t="s">
        <v>1257</v>
      </c>
      <c r="M1251" s="35" t="str">
        <f t="shared" si="100"/>
        <v>NO MATCH</v>
      </c>
      <c r="N1251" s="46" t="str">
        <f t="shared" si="101"/>
        <v>NO MATCH</v>
      </c>
      <c r="O1251" s="46" t="str">
        <f t="shared" si="102"/>
        <v>NO MATCH</v>
      </c>
      <c r="P1251" s="37" t="str">
        <f t="shared" si="103"/>
        <v>NO MATCH</v>
      </c>
      <c r="Q1251" s="37" t="str">
        <f t="shared" si="104"/>
        <v>NO MATCH</v>
      </c>
      <c r="R1251" s="45">
        <v>110</v>
      </c>
    </row>
    <row r="1252" spans="11:18" x14ac:dyDescent="0.3">
      <c r="K1252" s="40" t="s">
        <v>2018</v>
      </c>
      <c r="L1252" s="41" t="s">
        <v>1324</v>
      </c>
      <c r="M1252" s="35" t="str">
        <f t="shared" si="100"/>
        <v xml:space="preserve"> </v>
      </c>
      <c r="N1252" s="46" t="str">
        <f t="shared" si="101"/>
        <v>8</v>
      </c>
      <c r="O1252" s="46" t="str">
        <f t="shared" si="102"/>
        <v>Fringes</v>
      </c>
      <c r="P1252" s="37" t="str">
        <f t="shared" si="103"/>
        <v xml:space="preserve"> </v>
      </c>
      <c r="Q1252" s="37" t="str">
        <f t="shared" si="104"/>
        <v>SL</v>
      </c>
      <c r="R1252" s="45">
        <v>0</v>
      </c>
    </row>
    <row r="1253" spans="11:18" x14ac:dyDescent="0.3">
      <c r="K1253" s="40" t="s">
        <v>2254</v>
      </c>
      <c r="L1253" s="41" t="s">
        <v>1324</v>
      </c>
      <c r="M1253" s="35" t="str">
        <f t="shared" si="100"/>
        <v>NO MATCH</v>
      </c>
      <c r="N1253" s="46" t="str">
        <f t="shared" si="101"/>
        <v>NO MATCH</v>
      </c>
      <c r="O1253" s="46" t="str">
        <f t="shared" si="102"/>
        <v>NO MATCH</v>
      </c>
      <c r="P1253" s="37" t="str">
        <f t="shared" si="103"/>
        <v>NO MATCH</v>
      </c>
      <c r="Q1253" s="37" t="str">
        <f t="shared" si="104"/>
        <v>NO MATCH</v>
      </c>
      <c r="R1253" s="45">
        <v>10</v>
      </c>
    </row>
    <row r="1254" spans="11:18" x14ac:dyDescent="0.3">
      <c r="K1254" s="40" t="s">
        <v>2019</v>
      </c>
      <c r="L1254" s="41" t="s">
        <v>1303</v>
      </c>
      <c r="M1254" s="35" t="str">
        <f t="shared" si="100"/>
        <v xml:space="preserve"> </v>
      </c>
      <c r="N1254" s="46" t="str">
        <f t="shared" si="101"/>
        <v>4</v>
      </c>
      <c r="O1254" s="46" t="str">
        <f t="shared" si="102"/>
        <v>G3</v>
      </c>
      <c r="P1254" s="37" t="str">
        <f t="shared" si="103"/>
        <v xml:space="preserve"> </v>
      </c>
      <c r="Q1254" s="37" t="str">
        <f t="shared" si="104"/>
        <v>SL</v>
      </c>
      <c r="R1254" s="45">
        <v>150</v>
      </c>
    </row>
    <row r="1255" spans="11:18" x14ac:dyDescent="0.3">
      <c r="K1255" s="40" t="s">
        <v>2255</v>
      </c>
      <c r="L1255" s="41" t="s">
        <v>1303</v>
      </c>
      <c r="M1255" s="35" t="str">
        <f t="shared" si="100"/>
        <v>NO MATCH</v>
      </c>
      <c r="N1255" s="46" t="str">
        <f t="shared" si="101"/>
        <v>NO MATCH</v>
      </c>
      <c r="O1255" s="46" t="str">
        <f t="shared" si="102"/>
        <v>NO MATCH</v>
      </c>
      <c r="P1255" s="37" t="str">
        <f t="shared" si="103"/>
        <v>NO MATCH</v>
      </c>
      <c r="Q1255" s="37" t="str">
        <f t="shared" si="104"/>
        <v>NO MATCH</v>
      </c>
      <c r="R1255" s="45">
        <v>1220</v>
      </c>
    </row>
  </sheetData>
  <sortState xmlns:xlrd2="http://schemas.microsoft.com/office/spreadsheetml/2017/richdata2" ref="K872:R1255">
    <sortCondition ref="K872:K12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1733-F9FF-4867-8125-54685B7F5BAF}">
  <sheetPr>
    <tabColor rgb="FFC00000"/>
  </sheetPr>
  <dimension ref="A1:Y111"/>
  <sheetViews>
    <sheetView workbookViewId="0">
      <selection activeCell="C5" sqref="C5"/>
    </sheetView>
  </sheetViews>
  <sheetFormatPr defaultRowHeight="14" x14ac:dyDescent="0.3"/>
  <cols>
    <col min="1" max="2" width="12.58203125" customWidth="1"/>
    <col min="3" max="3" width="25.58203125" bestFit="1" customWidth="1"/>
    <col min="4" max="4" width="11.5" customWidth="1"/>
    <col min="5" max="5" width="49.08203125" bestFit="1" customWidth="1"/>
    <col min="6" max="6" width="17.08203125" bestFit="1" customWidth="1"/>
    <col min="7" max="7" width="11.25" bestFit="1" customWidth="1"/>
    <col min="8" max="8" width="8.1640625" bestFit="1" customWidth="1"/>
    <col min="9" max="9" width="10.83203125" bestFit="1" customWidth="1"/>
    <col min="25" max="25" width="24.5" bestFit="1" customWidth="1"/>
    <col min="36" max="36" width="10.25" bestFit="1" customWidth="1"/>
  </cols>
  <sheetData>
    <row r="1" spans="1:25" x14ac:dyDescent="0.3">
      <c r="D1" s="47"/>
    </row>
    <row r="2" spans="1:25" x14ac:dyDescent="0.3">
      <c r="A2" s="48"/>
      <c r="B2" s="48"/>
      <c r="C2" s="48"/>
      <c r="D2" s="48"/>
      <c r="E2" s="48"/>
      <c r="F2" s="48"/>
      <c r="G2" s="49" t="s">
        <v>2256</v>
      </c>
      <c r="H2" s="50"/>
      <c r="I2" s="48"/>
    </row>
    <row r="3" spans="1:25" x14ac:dyDescent="0.3">
      <c r="A3" s="48"/>
      <c r="B3" s="48"/>
      <c r="C3" s="49" t="s">
        <v>2257</v>
      </c>
      <c r="D3" s="49"/>
      <c r="E3" s="48"/>
      <c r="F3" s="48"/>
      <c r="G3" s="49" t="s">
        <v>2258</v>
      </c>
      <c r="H3" s="50"/>
      <c r="I3" s="49" t="s">
        <v>2259</v>
      </c>
    </row>
    <row r="4" spans="1:25" x14ac:dyDescent="0.3">
      <c r="A4" s="51" t="s">
        <v>2260</v>
      </c>
      <c r="B4" s="51" t="s">
        <v>2261</v>
      </c>
      <c r="C4" s="52" t="s">
        <v>2265</v>
      </c>
      <c r="D4" s="52" t="s">
        <v>2262</v>
      </c>
      <c r="E4" s="51" t="s">
        <v>2266</v>
      </c>
      <c r="F4" s="51" t="s">
        <v>2267</v>
      </c>
      <c r="G4" s="52" t="s">
        <v>2265</v>
      </c>
      <c r="H4" s="53" t="s">
        <v>2263</v>
      </c>
      <c r="I4" s="51" t="s">
        <v>2264</v>
      </c>
      <c r="Y4" s="47"/>
    </row>
    <row r="5" spans="1:25" x14ac:dyDescent="0.3">
      <c r="A5" s="54">
        <v>24813</v>
      </c>
      <c r="B5" s="54">
        <v>45473</v>
      </c>
      <c r="C5" s="74" t="str">
        <f>DATEDIF(A5,B5,"y") &amp; " years," &amp; DATEDIF(A5,B5,"ym") &amp; " months," &amp; DATEDIF(A5,B5,"md") &amp; " days"</f>
        <v>56 years,6 months,23 days</v>
      </c>
      <c r="D5" s="55">
        <v>717</v>
      </c>
      <c r="E5" s="56" t="s">
        <v>2454</v>
      </c>
      <c r="F5" s="56" t="s">
        <v>2269</v>
      </c>
      <c r="G5" s="61">
        <v>117.75</v>
      </c>
      <c r="H5" s="63">
        <f>IF(DATEDIF(A5,B5,"y")&gt;=58,IF(F5="NYSUT",55,40),0)</f>
        <v>0</v>
      </c>
      <c r="I5" s="57">
        <f t="shared" ref="I5:I36" si="0">G5*H5</f>
        <v>0</v>
      </c>
      <c r="Y5" s="47"/>
    </row>
    <row r="6" spans="1:25" x14ac:dyDescent="0.3">
      <c r="A6" s="54">
        <v>30258</v>
      </c>
      <c r="B6" s="54">
        <v>45473</v>
      </c>
      <c r="C6" s="74" t="str">
        <f t="shared" ref="C6:C69" si="1">DATEDIF(A6,B6,"y") &amp; " years," &amp; DATEDIF(A6,B6,"ym") &amp; " months," &amp; DATEDIF(A6,B6,"md") &amp; " days"</f>
        <v>41 years,7 months,27 days</v>
      </c>
      <c r="D6" s="55">
        <v>1010</v>
      </c>
      <c r="E6" s="56" t="s">
        <v>2455</v>
      </c>
      <c r="F6" s="56" t="s">
        <v>2269</v>
      </c>
      <c r="G6" s="61">
        <v>62.75</v>
      </c>
      <c r="H6" s="63">
        <f t="shared" ref="H6:H69" si="2">IF(DATEDIF(A6,B6,"y")&gt;=58,IF(F6="NYSUT",55,40),0)</f>
        <v>0</v>
      </c>
      <c r="I6" s="57">
        <f t="shared" si="0"/>
        <v>0</v>
      </c>
    </row>
    <row r="7" spans="1:25" x14ac:dyDescent="0.3">
      <c r="A7" s="54">
        <v>31918</v>
      </c>
      <c r="B7" s="54">
        <v>45473</v>
      </c>
      <c r="C7" s="74" t="str">
        <f t="shared" si="1"/>
        <v>37 years,1 months,9 days</v>
      </c>
      <c r="D7" s="55">
        <v>1131</v>
      </c>
      <c r="E7" s="56" t="s">
        <v>2456</v>
      </c>
      <c r="F7" s="56" t="s">
        <v>2268</v>
      </c>
      <c r="G7" s="61">
        <v>95.75</v>
      </c>
      <c r="H7" s="63">
        <f t="shared" si="2"/>
        <v>0</v>
      </c>
      <c r="I7" s="57">
        <f t="shared" si="0"/>
        <v>0</v>
      </c>
    </row>
    <row r="8" spans="1:25" x14ac:dyDescent="0.3">
      <c r="A8" s="54">
        <v>26956</v>
      </c>
      <c r="B8" s="54">
        <v>45473</v>
      </c>
      <c r="C8" s="74" t="str">
        <f t="shared" si="1"/>
        <v>50 years,8 months,11 days</v>
      </c>
      <c r="D8" s="55">
        <v>810</v>
      </c>
      <c r="E8" s="56" t="s">
        <v>2457</v>
      </c>
      <c r="F8" s="56" t="s">
        <v>2269</v>
      </c>
      <c r="G8" s="61">
        <v>95.25</v>
      </c>
      <c r="H8" s="63">
        <f t="shared" si="2"/>
        <v>0</v>
      </c>
      <c r="I8" s="57">
        <f t="shared" si="0"/>
        <v>0</v>
      </c>
    </row>
    <row r="9" spans="1:25" x14ac:dyDescent="0.3">
      <c r="A9" s="54">
        <v>34255</v>
      </c>
      <c r="B9" s="54">
        <v>45473</v>
      </c>
      <c r="C9" s="74" t="str">
        <f t="shared" si="1"/>
        <v>30 years,8 months,17 days</v>
      </c>
      <c r="D9" s="55">
        <v>1274</v>
      </c>
      <c r="E9" s="56" t="s">
        <v>2458</v>
      </c>
      <c r="F9" s="56" t="s">
        <v>2269</v>
      </c>
      <c r="G9" s="61">
        <v>32</v>
      </c>
      <c r="H9" s="63">
        <f t="shared" si="2"/>
        <v>0</v>
      </c>
      <c r="I9" s="57">
        <f t="shared" si="0"/>
        <v>0</v>
      </c>
    </row>
    <row r="10" spans="1:25" x14ac:dyDescent="0.3">
      <c r="A10" s="54">
        <v>22670</v>
      </c>
      <c r="B10" s="54">
        <v>45473</v>
      </c>
      <c r="C10" s="74" t="str">
        <f t="shared" si="1"/>
        <v>62 years,5 months,6 days</v>
      </c>
      <c r="D10" s="55">
        <v>581</v>
      </c>
      <c r="E10" s="56" t="s">
        <v>2459</v>
      </c>
      <c r="F10" s="56" t="s">
        <v>2268</v>
      </c>
      <c r="G10" s="61">
        <v>200</v>
      </c>
      <c r="H10" s="63">
        <f t="shared" si="2"/>
        <v>40</v>
      </c>
      <c r="I10" s="57">
        <f t="shared" si="0"/>
        <v>8000</v>
      </c>
    </row>
    <row r="11" spans="1:25" x14ac:dyDescent="0.3">
      <c r="A11" s="54">
        <v>35852</v>
      </c>
      <c r="B11" s="54">
        <v>45473</v>
      </c>
      <c r="C11" s="74" t="str">
        <f t="shared" si="1"/>
        <v>26 years,4 months,4 days</v>
      </c>
      <c r="D11" s="55">
        <v>1452</v>
      </c>
      <c r="E11" s="56" t="s">
        <v>2460</v>
      </c>
      <c r="F11" s="56" t="s">
        <v>2268</v>
      </c>
      <c r="G11" s="61">
        <v>18.75</v>
      </c>
      <c r="H11" s="63">
        <f t="shared" si="2"/>
        <v>0</v>
      </c>
      <c r="I11" s="57">
        <f t="shared" si="0"/>
        <v>0</v>
      </c>
      <c r="Y11" s="60"/>
    </row>
    <row r="12" spans="1:25" x14ac:dyDescent="0.3">
      <c r="A12" s="54">
        <v>30448</v>
      </c>
      <c r="B12" s="54">
        <v>45473</v>
      </c>
      <c r="C12" s="74" t="str">
        <f t="shared" si="1"/>
        <v>41 years,1 months,18 days</v>
      </c>
      <c r="D12" s="55">
        <v>1022</v>
      </c>
      <c r="E12" s="56" t="s">
        <v>2461</v>
      </c>
      <c r="F12" s="56" t="s">
        <v>2269</v>
      </c>
      <c r="G12" s="61">
        <v>61.5</v>
      </c>
      <c r="H12" s="63">
        <f t="shared" si="2"/>
        <v>0</v>
      </c>
      <c r="I12" s="57">
        <f t="shared" si="0"/>
        <v>0</v>
      </c>
    </row>
    <row r="13" spans="1:25" x14ac:dyDescent="0.3">
      <c r="A13" s="54">
        <v>25144</v>
      </c>
      <c r="B13" s="54">
        <v>45473</v>
      </c>
      <c r="C13" s="74" t="str">
        <f t="shared" si="1"/>
        <v>55 years,7 months,28 days</v>
      </c>
      <c r="D13" s="55">
        <v>726</v>
      </c>
      <c r="E13" s="56" t="s">
        <v>2462</v>
      </c>
      <c r="F13" s="56" t="s">
        <v>2268</v>
      </c>
      <c r="G13" s="61">
        <v>186.25</v>
      </c>
      <c r="H13" s="63">
        <f t="shared" si="2"/>
        <v>0</v>
      </c>
      <c r="I13" s="57">
        <f t="shared" si="0"/>
        <v>0</v>
      </c>
    </row>
    <row r="14" spans="1:25" x14ac:dyDescent="0.3">
      <c r="A14" s="54">
        <v>24424</v>
      </c>
      <c r="B14" s="54">
        <v>45473</v>
      </c>
      <c r="C14" s="74" t="str">
        <f t="shared" si="1"/>
        <v>57 years,7 months,17 days</v>
      </c>
      <c r="D14" s="55">
        <v>695</v>
      </c>
      <c r="E14" s="56" t="s">
        <v>2463</v>
      </c>
      <c r="F14" s="56" t="s">
        <v>2269</v>
      </c>
      <c r="G14" s="61">
        <v>120.5</v>
      </c>
      <c r="H14" s="63">
        <f t="shared" si="2"/>
        <v>0</v>
      </c>
      <c r="I14" s="57">
        <f t="shared" si="0"/>
        <v>0</v>
      </c>
    </row>
    <row r="15" spans="1:25" x14ac:dyDescent="0.3">
      <c r="A15" s="54">
        <v>32309</v>
      </c>
      <c r="B15" s="54">
        <v>45473</v>
      </c>
      <c r="C15" s="74" t="str">
        <f t="shared" si="1"/>
        <v>36 years,0 months,15 days</v>
      </c>
      <c r="D15" s="55">
        <v>1161</v>
      </c>
      <c r="E15" s="56" t="s">
        <v>2464</v>
      </c>
      <c r="F15" s="56" t="s">
        <v>2269</v>
      </c>
      <c r="G15" s="61">
        <v>45</v>
      </c>
      <c r="H15" s="63">
        <f t="shared" si="2"/>
        <v>0</v>
      </c>
      <c r="I15" s="57">
        <f t="shared" si="0"/>
        <v>0</v>
      </c>
    </row>
    <row r="16" spans="1:25" x14ac:dyDescent="0.3">
      <c r="A16" s="54">
        <v>28362</v>
      </c>
      <c r="B16" s="54">
        <v>45473</v>
      </c>
      <c r="C16" s="74" t="str">
        <f t="shared" si="1"/>
        <v>46 years,10 months,5 days</v>
      </c>
      <c r="D16" s="55">
        <v>866</v>
      </c>
      <c r="E16" s="56" t="s">
        <v>2465</v>
      </c>
      <c r="F16" s="56" t="s">
        <v>2268</v>
      </c>
      <c r="G16" s="61">
        <v>140.5</v>
      </c>
      <c r="H16" s="63">
        <f t="shared" si="2"/>
        <v>0</v>
      </c>
      <c r="I16" s="57">
        <f t="shared" si="0"/>
        <v>0</v>
      </c>
    </row>
    <row r="17" spans="1:9" x14ac:dyDescent="0.3">
      <c r="A17" s="54">
        <v>31389</v>
      </c>
      <c r="B17" s="54">
        <v>45473</v>
      </c>
      <c r="C17" s="74" t="str">
        <f t="shared" si="1"/>
        <v>38 years,6 months,22 days</v>
      </c>
      <c r="D17" s="55">
        <v>1089</v>
      </c>
      <c r="E17" s="56" t="s">
        <v>2466</v>
      </c>
      <c r="F17" s="56" t="s">
        <v>2268</v>
      </c>
      <c r="G17" s="61">
        <v>97.25</v>
      </c>
      <c r="H17" s="63">
        <f t="shared" si="2"/>
        <v>0</v>
      </c>
      <c r="I17" s="57">
        <f t="shared" si="0"/>
        <v>0</v>
      </c>
    </row>
    <row r="18" spans="1:9" x14ac:dyDescent="0.3">
      <c r="A18" s="54">
        <v>36273</v>
      </c>
      <c r="B18" s="54">
        <v>45473</v>
      </c>
      <c r="C18" s="74" t="str">
        <f t="shared" si="1"/>
        <v>25 years,2 months,7 days</v>
      </c>
      <c r="D18" s="55">
        <v>1476</v>
      </c>
      <c r="E18" s="56" t="s">
        <v>2467</v>
      </c>
      <c r="F18" s="56" t="s">
        <v>2268</v>
      </c>
      <c r="G18" s="61">
        <v>13.5</v>
      </c>
      <c r="H18" s="63">
        <f t="shared" si="2"/>
        <v>0</v>
      </c>
      <c r="I18" s="57">
        <f t="shared" si="0"/>
        <v>0</v>
      </c>
    </row>
    <row r="19" spans="1:9" x14ac:dyDescent="0.3">
      <c r="A19" s="54">
        <v>33506</v>
      </c>
      <c r="B19" s="54">
        <v>45473</v>
      </c>
      <c r="C19" s="74" t="str">
        <f t="shared" si="1"/>
        <v>32 years,9 months,5 days</v>
      </c>
      <c r="D19" s="55">
        <v>1215</v>
      </c>
      <c r="E19" s="56" t="s">
        <v>2468</v>
      </c>
      <c r="F19" s="56" t="s">
        <v>2268</v>
      </c>
      <c r="G19" s="61">
        <v>79.25</v>
      </c>
      <c r="H19" s="63">
        <f t="shared" si="2"/>
        <v>0</v>
      </c>
      <c r="I19" s="57">
        <f t="shared" si="0"/>
        <v>0</v>
      </c>
    </row>
    <row r="20" spans="1:9" x14ac:dyDescent="0.3">
      <c r="A20" s="54">
        <v>35700</v>
      </c>
      <c r="B20" s="54">
        <v>45473</v>
      </c>
      <c r="C20" s="74" t="str">
        <f t="shared" si="1"/>
        <v>26 years,9 months,3 days</v>
      </c>
      <c r="D20" s="55">
        <v>1420</v>
      </c>
      <c r="E20" s="56" t="s">
        <v>2469</v>
      </c>
      <c r="F20" s="56" t="s">
        <v>2269</v>
      </c>
      <c r="G20" s="61">
        <v>11.25</v>
      </c>
      <c r="H20" s="63">
        <f t="shared" si="2"/>
        <v>0</v>
      </c>
      <c r="I20" s="57">
        <f t="shared" si="0"/>
        <v>0</v>
      </c>
    </row>
    <row r="21" spans="1:9" x14ac:dyDescent="0.3">
      <c r="A21" s="54">
        <v>28259</v>
      </c>
      <c r="B21" s="54">
        <v>45473</v>
      </c>
      <c r="C21" s="74" t="str">
        <f t="shared" si="1"/>
        <v>47 years,1 months,16 days</v>
      </c>
      <c r="D21" s="55">
        <v>859</v>
      </c>
      <c r="E21" s="56" t="s">
        <v>2470</v>
      </c>
      <c r="F21" s="56" t="s">
        <v>2268</v>
      </c>
      <c r="G21" s="61">
        <v>141.5</v>
      </c>
      <c r="H21" s="63">
        <f t="shared" si="2"/>
        <v>0</v>
      </c>
      <c r="I21" s="57">
        <f t="shared" si="0"/>
        <v>0</v>
      </c>
    </row>
    <row r="22" spans="1:9" x14ac:dyDescent="0.3">
      <c r="A22" s="54">
        <v>23811</v>
      </c>
      <c r="B22" s="54">
        <v>45473</v>
      </c>
      <c r="C22" s="74" t="str">
        <f t="shared" si="1"/>
        <v>59 years,3 months,20 days</v>
      </c>
      <c r="D22" s="55">
        <v>670</v>
      </c>
      <c r="E22" s="56" t="s">
        <v>2471</v>
      </c>
      <c r="F22" s="56" t="s">
        <v>2269</v>
      </c>
      <c r="G22" s="61">
        <v>125.75</v>
      </c>
      <c r="H22" s="63">
        <f t="shared" si="2"/>
        <v>55</v>
      </c>
      <c r="I22" s="57">
        <f t="shared" si="0"/>
        <v>6916.25</v>
      </c>
    </row>
    <row r="23" spans="1:9" x14ac:dyDescent="0.3">
      <c r="A23" s="54">
        <v>26329</v>
      </c>
      <c r="B23" s="54">
        <v>45473</v>
      </c>
      <c r="C23" s="74" t="str">
        <f t="shared" si="1"/>
        <v>52 years,4 months,30 days</v>
      </c>
      <c r="D23" s="55">
        <v>801</v>
      </c>
      <c r="E23" s="56" t="s">
        <v>2472</v>
      </c>
      <c r="F23" s="56" t="s">
        <v>2268</v>
      </c>
      <c r="G23" s="61">
        <v>163</v>
      </c>
      <c r="H23" s="63">
        <f t="shared" si="2"/>
        <v>0</v>
      </c>
      <c r="I23" s="57">
        <f t="shared" si="0"/>
        <v>0</v>
      </c>
    </row>
    <row r="24" spans="1:9" x14ac:dyDescent="0.3">
      <c r="A24" s="54">
        <v>24771</v>
      </c>
      <c r="B24" s="54">
        <v>45473</v>
      </c>
      <c r="C24" s="74" t="str">
        <f t="shared" si="1"/>
        <v>56 years,8 months,4 days</v>
      </c>
      <c r="D24" s="55">
        <v>713</v>
      </c>
      <c r="E24" s="56" t="s">
        <v>2473</v>
      </c>
      <c r="F24" s="56" t="s">
        <v>2268</v>
      </c>
      <c r="G24" s="61">
        <v>188</v>
      </c>
      <c r="H24" s="63">
        <f t="shared" si="2"/>
        <v>0</v>
      </c>
      <c r="I24" s="57">
        <f t="shared" si="0"/>
        <v>0</v>
      </c>
    </row>
    <row r="25" spans="1:9" x14ac:dyDescent="0.3">
      <c r="A25" s="54">
        <v>24759</v>
      </c>
      <c r="B25" s="54">
        <v>45473</v>
      </c>
      <c r="C25" s="74" t="str">
        <f t="shared" si="1"/>
        <v>56 years,8 months,16 days</v>
      </c>
      <c r="D25" s="55">
        <v>711</v>
      </c>
      <c r="E25" s="56" t="s">
        <v>2474</v>
      </c>
      <c r="F25" s="56" t="s">
        <v>2268</v>
      </c>
      <c r="G25" s="61">
        <v>194.5</v>
      </c>
      <c r="H25" s="63">
        <f t="shared" si="2"/>
        <v>0</v>
      </c>
      <c r="I25" s="57">
        <f t="shared" si="0"/>
        <v>0</v>
      </c>
    </row>
    <row r="26" spans="1:9" x14ac:dyDescent="0.3">
      <c r="A26" s="54">
        <v>31865</v>
      </c>
      <c r="B26" s="54">
        <v>45473</v>
      </c>
      <c r="C26" s="74" t="str">
        <f t="shared" si="1"/>
        <v>37 years,3 months,1 days</v>
      </c>
      <c r="D26" s="55">
        <v>1096</v>
      </c>
      <c r="E26" s="56" t="s">
        <v>2475</v>
      </c>
      <c r="F26" s="56" t="s">
        <v>2269</v>
      </c>
      <c r="G26" s="61">
        <v>50.75</v>
      </c>
      <c r="H26" s="63">
        <f t="shared" si="2"/>
        <v>0</v>
      </c>
      <c r="I26" s="57">
        <f t="shared" si="0"/>
        <v>0</v>
      </c>
    </row>
    <row r="27" spans="1:9" x14ac:dyDescent="0.3">
      <c r="A27" s="54">
        <v>21669</v>
      </c>
      <c r="B27" s="54">
        <v>45473</v>
      </c>
      <c r="C27" s="74" t="str">
        <f t="shared" si="1"/>
        <v>65 years,2 months,1 days</v>
      </c>
      <c r="D27" s="55">
        <v>539</v>
      </c>
      <c r="E27" s="56" t="s">
        <v>2476</v>
      </c>
      <c r="F27" s="56" t="s">
        <v>2269</v>
      </c>
      <c r="G27" s="61">
        <v>147.5</v>
      </c>
      <c r="H27" s="63">
        <f t="shared" si="2"/>
        <v>55</v>
      </c>
      <c r="I27" s="57">
        <f t="shared" si="0"/>
        <v>8112.5</v>
      </c>
    </row>
    <row r="28" spans="1:9" x14ac:dyDescent="0.3">
      <c r="A28" s="54">
        <v>27814</v>
      </c>
      <c r="B28" s="54">
        <v>45473</v>
      </c>
      <c r="C28" s="74" t="str">
        <f t="shared" si="1"/>
        <v>48 years,4 months,6 days</v>
      </c>
      <c r="D28" s="55">
        <v>837</v>
      </c>
      <c r="E28" s="56" t="s">
        <v>2477</v>
      </c>
      <c r="F28" s="56" t="s">
        <v>2269</v>
      </c>
      <c r="G28" s="61">
        <v>81</v>
      </c>
      <c r="H28" s="63">
        <f t="shared" si="2"/>
        <v>0</v>
      </c>
      <c r="I28" s="57">
        <f t="shared" si="0"/>
        <v>0</v>
      </c>
    </row>
    <row r="29" spans="1:9" x14ac:dyDescent="0.3">
      <c r="A29" s="54">
        <v>31851</v>
      </c>
      <c r="B29" s="54">
        <v>45473</v>
      </c>
      <c r="C29" s="74" t="str">
        <f t="shared" si="1"/>
        <v>37 years,3 months,15 days</v>
      </c>
      <c r="D29" s="55">
        <v>1092</v>
      </c>
      <c r="E29" s="56" t="s">
        <v>2478</v>
      </c>
      <c r="F29" s="56" t="s">
        <v>2268</v>
      </c>
      <c r="G29" s="61">
        <v>97.25</v>
      </c>
      <c r="H29" s="63">
        <f t="shared" si="2"/>
        <v>0</v>
      </c>
      <c r="I29" s="57">
        <f t="shared" si="0"/>
        <v>0</v>
      </c>
    </row>
    <row r="30" spans="1:9" x14ac:dyDescent="0.3">
      <c r="A30" s="54">
        <v>33856</v>
      </c>
      <c r="B30" s="54">
        <v>45473</v>
      </c>
      <c r="C30" s="74" t="str">
        <f t="shared" si="1"/>
        <v>31 years,9 months,21 days</v>
      </c>
      <c r="D30" s="55">
        <v>1250</v>
      </c>
      <c r="E30" s="56" t="s">
        <v>2479</v>
      </c>
      <c r="F30" s="56" t="s">
        <v>2268</v>
      </c>
      <c r="G30" s="61">
        <v>60</v>
      </c>
      <c r="H30" s="63">
        <f t="shared" si="2"/>
        <v>0</v>
      </c>
      <c r="I30" s="57">
        <f t="shared" si="0"/>
        <v>0</v>
      </c>
    </row>
    <row r="31" spans="1:9" x14ac:dyDescent="0.3">
      <c r="A31" s="54">
        <v>34620</v>
      </c>
      <c r="B31" s="54">
        <v>45473</v>
      </c>
      <c r="C31" s="74" t="str">
        <f t="shared" si="1"/>
        <v>29 years,8 months,17 days</v>
      </c>
      <c r="D31" s="55">
        <v>1285</v>
      </c>
      <c r="E31" s="56" t="s">
        <v>2480</v>
      </c>
      <c r="F31" s="56" t="s">
        <v>2269</v>
      </c>
      <c r="G31" s="61">
        <v>22.5</v>
      </c>
      <c r="H31" s="63">
        <f t="shared" si="2"/>
        <v>0</v>
      </c>
      <c r="I31" s="57">
        <f t="shared" si="0"/>
        <v>0</v>
      </c>
    </row>
    <row r="32" spans="1:9" x14ac:dyDescent="0.3">
      <c r="A32" s="54">
        <v>22922</v>
      </c>
      <c r="B32" s="54">
        <v>45473</v>
      </c>
      <c r="C32" s="74" t="str">
        <f t="shared" si="1"/>
        <v>61 years,8 months,27 days</v>
      </c>
      <c r="D32" s="55">
        <v>624</v>
      </c>
      <c r="E32" s="56" t="s">
        <v>2481</v>
      </c>
      <c r="F32" s="56" t="s">
        <v>2268</v>
      </c>
      <c r="G32" s="61">
        <v>200</v>
      </c>
      <c r="H32" s="63">
        <f t="shared" si="2"/>
        <v>40</v>
      </c>
      <c r="I32" s="57">
        <f t="shared" si="0"/>
        <v>8000</v>
      </c>
    </row>
    <row r="33" spans="1:9" x14ac:dyDescent="0.3">
      <c r="A33" s="54">
        <v>27809</v>
      </c>
      <c r="B33" s="54">
        <v>45473</v>
      </c>
      <c r="C33" s="74" t="str">
        <f t="shared" si="1"/>
        <v>48 years,4 months,11 days</v>
      </c>
      <c r="D33" s="55">
        <v>834</v>
      </c>
      <c r="E33" s="56" t="s">
        <v>2482</v>
      </c>
      <c r="F33" s="56" t="s">
        <v>2268</v>
      </c>
      <c r="G33" s="61">
        <v>150.75</v>
      </c>
      <c r="H33" s="63">
        <f t="shared" si="2"/>
        <v>0</v>
      </c>
      <c r="I33" s="57">
        <f t="shared" si="0"/>
        <v>0</v>
      </c>
    </row>
    <row r="34" spans="1:9" x14ac:dyDescent="0.3">
      <c r="A34" s="54">
        <v>29219</v>
      </c>
      <c r="B34" s="54">
        <v>45473</v>
      </c>
      <c r="C34" s="74" t="str">
        <f t="shared" si="1"/>
        <v>44 years,6 months,0 days</v>
      </c>
      <c r="D34" s="55">
        <v>922</v>
      </c>
      <c r="E34" s="56" t="s">
        <v>2483</v>
      </c>
      <c r="F34" s="56" t="s">
        <v>2268</v>
      </c>
      <c r="G34" s="61">
        <v>131.5</v>
      </c>
      <c r="H34" s="63">
        <f t="shared" si="2"/>
        <v>0</v>
      </c>
      <c r="I34" s="57">
        <f t="shared" si="0"/>
        <v>0</v>
      </c>
    </row>
    <row r="35" spans="1:9" x14ac:dyDescent="0.3">
      <c r="A35" s="54">
        <v>36307</v>
      </c>
      <c r="B35" s="54">
        <v>45473</v>
      </c>
      <c r="C35" s="74" t="str">
        <f t="shared" si="1"/>
        <v>25 years,1 months,3 days</v>
      </c>
      <c r="D35" s="55">
        <v>1485</v>
      </c>
      <c r="E35" s="56" t="s">
        <v>2484</v>
      </c>
      <c r="F35" s="56" t="s">
        <v>2269</v>
      </c>
      <c r="G35" s="61">
        <v>4.25</v>
      </c>
      <c r="H35" s="63">
        <f t="shared" si="2"/>
        <v>0</v>
      </c>
      <c r="I35" s="57">
        <f t="shared" si="0"/>
        <v>0</v>
      </c>
    </row>
    <row r="36" spans="1:9" x14ac:dyDescent="0.3">
      <c r="A36" s="54">
        <v>36377</v>
      </c>
      <c r="B36" s="54">
        <v>45473</v>
      </c>
      <c r="C36" s="74" t="str">
        <f t="shared" si="1"/>
        <v>24 years,10 months,25 days</v>
      </c>
      <c r="D36" s="55">
        <v>1500</v>
      </c>
      <c r="E36" s="56" t="s">
        <v>2485</v>
      </c>
      <c r="F36" s="56" t="s">
        <v>2268</v>
      </c>
      <c r="G36" s="61">
        <v>2.25</v>
      </c>
      <c r="H36" s="63">
        <f t="shared" si="2"/>
        <v>0</v>
      </c>
      <c r="I36" s="57">
        <f t="shared" si="0"/>
        <v>0</v>
      </c>
    </row>
    <row r="37" spans="1:9" x14ac:dyDescent="0.3">
      <c r="A37" s="54">
        <v>35564</v>
      </c>
      <c r="B37" s="54">
        <v>45473</v>
      </c>
      <c r="C37" s="74" t="str">
        <f t="shared" si="1"/>
        <v>27 years,1 months,16 days</v>
      </c>
      <c r="D37" s="55">
        <v>1406</v>
      </c>
      <c r="E37" s="56" t="s">
        <v>2486</v>
      </c>
      <c r="F37" s="56" t="s">
        <v>2269</v>
      </c>
      <c r="G37" s="61">
        <v>11.25</v>
      </c>
      <c r="H37" s="63">
        <f t="shared" si="2"/>
        <v>0</v>
      </c>
      <c r="I37" s="57">
        <f t="shared" ref="I37:I68" si="3">G37*H37</f>
        <v>0</v>
      </c>
    </row>
    <row r="38" spans="1:9" x14ac:dyDescent="0.3">
      <c r="A38" s="54">
        <v>35082</v>
      </c>
      <c r="B38" s="54">
        <v>45473</v>
      </c>
      <c r="C38" s="74" t="str">
        <f t="shared" si="1"/>
        <v>28 years,5 months,12 days</v>
      </c>
      <c r="D38" s="55">
        <v>1326</v>
      </c>
      <c r="E38" s="56" t="s">
        <v>2487</v>
      </c>
      <c r="F38" s="56" t="s">
        <v>2268</v>
      </c>
      <c r="G38" s="61">
        <v>29.75</v>
      </c>
      <c r="H38" s="63">
        <f t="shared" si="2"/>
        <v>0</v>
      </c>
      <c r="I38" s="57">
        <f t="shared" si="3"/>
        <v>0</v>
      </c>
    </row>
    <row r="39" spans="1:9" x14ac:dyDescent="0.3">
      <c r="A39" s="54">
        <v>35127</v>
      </c>
      <c r="B39" s="54">
        <v>45473</v>
      </c>
      <c r="C39" s="74" t="str">
        <f t="shared" si="1"/>
        <v>28 years,3 months,27 days</v>
      </c>
      <c r="D39" s="55">
        <v>1341</v>
      </c>
      <c r="E39" s="56" t="s">
        <v>2488</v>
      </c>
      <c r="F39" s="56" t="s">
        <v>2269</v>
      </c>
      <c r="G39" s="61">
        <v>19.5</v>
      </c>
      <c r="H39" s="63">
        <f t="shared" si="2"/>
        <v>0</v>
      </c>
      <c r="I39" s="57">
        <f t="shared" si="3"/>
        <v>0</v>
      </c>
    </row>
    <row r="40" spans="1:9" x14ac:dyDescent="0.3">
      <c r="A40" s="54">
        <v>35355</v>
      </c>
      <c r="B40" s="54">
        <v>45473</v>
      </c>
      <c r="C40" s="74" t="str">
        <f t="shared" si="1"/>
        <v>27 years,8 months,13 days</v>
      </c>
      <c r="D40" s="55">
        <v>1377</v>
      </c>
      <c r="E40" s="56" t="s">
        <v>2489</v>
      </c>
      <c r="F40" s="56" t="s">
        <v>2268</v>
      </c>
      <c r="G40" s="61">
        <v>27</v>
      </c>
      <c r="H40" s="63">
        <f t="shared" si="2"/>
        <v>0</v>
      </c>
      <c r="I40" s="57">
        <f t="shared" si="3"/>
        <v>0</v>
      </c>
    </row>
    <row r="41" spans="1:9" x14ac:dyDescent="0.3">
      <c r="A41" s="54">
        <v>31023</v>
      </c>
      <c r="B41" s="54">
        <v>45473</v>
      </c>
      <c r="C41" s="74" t="str">
        <f t="shared" si="1"/>
        <v>39 years,6 months,23 days</v>
      </c>
      <c r="D41" s="55">
        <v>1057</v>
      </c>
      <c r="E41" s="56" t="s">
        <v>2490</v>
      </c>
      <c r="F41" s="56" t="s">
        <v>2269</v>
      </c>
      <c r="G41" s="61">
        <v>51.5</v>
      </c>
      <c r="H41" s="63">
        <f t="shared" si="2"/>
        <v>0</v>
      </c>
      <c r="I41" s="57">
        <f t="shared" si="3"/>
        <v>0</v>
      </c>
    </row>
    <row r="42" spans="1:9" x14ac:dyDescent="0.3">
      <c r="A42" s="54">
        <v>32747</v>
      </c>
      <c r="B42" s="54">
        <v>45473</v>
      </c>
      <c r="C42" s="74" t="str">
        <f t="shared" si="1"/>
        <v>34 years,10 months,3 days</v>
      </c>
      <c r="D42" s="55">
        <v>1198</v>
      </c>
      <c r="E42" s="56" t="s">
        <v>2491</v>
      </c>
      <c r="F42" s="56" t="s">
        <v>2268</v>
      </c>
      <c r="G42" s="61">
        <v>87</v>
      </c>
      <c r="H42" s="63">
        <f t="shared" si="2"/>
        <v>0</v>
      </c>
      <c r="I42" s="57">
        <f t="shared" si="3"/>
        <v>0</v>
      </c>
    </row>
    <row r="43" spans="1:9" x14ac:dyDescent="0.3">
      <c r="A43" s="54">
        <v>35651</v>
      </c>
      <c r="B43" s="54">
        <v>45473</v>
      </c>
      <c r="C43" s="74" t="str">
        <f t="shared" si="1"/>
        <v>26 years,10 months,21 days</v>
      </c>
      <c r="D43" s="55">
        <v>1408</v>
      </c>
      <c r="E43" s="56" t="s">
        <v>2492</v>
      </c>
      <c r="F43" s="56" t="s">
        <v>2268</v>
      </c>
      <c r="G43" s="61">
        <v>21.5</v>
      </c>
      <c r="H43" s="63">
        <f t="shared" si="2"/>
        <v>0</v>
      </c>
      <c r="I43" s="57">
        <f t="shared" si="3"/>
        <v>0</v>
      </c>
    </row>
    <row r="44" spans="1:9" x14ac:dyDescent="0.3">
      <c r="A44" s="54">
        <v>35765</v>
      </c>
      <c r="B44" s="54">
        <v>45473</v>
      </c>
      <c r="C44" s="74" t="str">
        <f t="shared" si="1"/>
        <v>26 years,6 months,29 days</v>
      </c>
      <c r="D44" s="55">
        <v>1429</v>
      </c>
      <c r="E44" s="56" t="s">
        <v>2493</v>
      </c>
      <c r="F44" s="56" t="s">
        <v>2268</v>
      </c>
      <c r="G44" s="61">
        <v>20.75</v>
      </c>
      <c r="H44" s="63">
        <f t="shared" si="2"/>
        <v>0</v>
      </c>
      <c r="I44" s="57">
        <f t="shared" si="3"/>
        <v>0</v>
      </c>
    </row>
    <row r="45" spans="1:9" x14ac:dyDescent="0.3">
      <c r="A45" s="54">
        <v>21518</v>
      </c>
      <c r="B45" s="54">
        <v>45473</v>
      </c>
      <c r="C45" s="74" t="str">
        <f t="shared" si="1"/>
        <v>65 years,7 months,1 days</v>
      </c>
      <c r="D45" s="55">
        <v>526</v>
      </c>
      <c r="E45" s="56" t="s">
        <v>2494</v>
      </c>
      <c r="F45" s="56" t="s">
        <v>2269</v>
      </c>
      <c r="G45" s="61">
        <v>144.25</v>
      </c>
      <c r="H45" s="63">
        <f t="shared" si="2"/>
        <v>55</v>
      </c>
      <c r="I45" s="57">
        <f t="shared" si="3"/>
        <v>7933.75</v>
      </c>
    </row>
    <row r="46" spans="1:9" x14ac:dyDescent="0.3">
      <c r="A46" s="54">
        <v>23006</v>
      </c>
      <c r="B46" s="54">
        <v>45473</v>
      </c>
      <c r="C46" s="74" t="str">
        <f t="shared" si="1"/>
        <v>61 years,6 months,4 days</v>
      </c>
      <c r="D46" s="55">
        <v>634</v>
      </c>
      <c r="E46" s="56" t="s">
        <v>2495</v>
      </c>
      <c r="F46" s="56" t="s">
        <v>2268</v>
      </c>
      <c r="G46" s="61">
        <v>198.25</v>
      </c>
      <c r="H46" s="63">
        <f t="shared" si="2"/>
        <v>40</v>
      </c>
      <c r="I46" s="57">
        <f t="shared" si="3"/>
        <v>7930</v>
      </c>
    </row>
    <row r="47" spans="1:9" x14ac:dyDescent="0.3">
      <c r="A47" s="54">
        <v>22215</v>
      </c>
      <c r="B47" s="54">
        <v>45473</v>
      </c>
      <c r="C47" s="74" t="str">
        <f t="shared" si="1"/>
        <v>63 years,8 months,4 days</v>
      </c>
      <c r="D47" s="55">
        <v>568</v>
      </c>
      <c r="E47" s="56" t="s">
        <v>2496</v>
      </c>
      <c r="F47" s="56" t="s">
        <v>2268</v>
      </c>
      <c r="G47" s="61">
        <v>200</v>
      </c>
      <c r="H47" s="63">
        <f t="shared" si="2"/>
        <v>40</v>
      </c>
      <c r="I47" s="57">
        <f t="shared" si="3"/>
        <v>8000</v>
      </c>
    </row>
    <row r="48" spans="1:9" x14ac:dyDescent="0.3">
      <c r="A48" s="54">
        <v>23468</v>
      </c>
      <c r="B48" s="54">
        <v>45473</v>
      </c>
      <c r="C48" s="74" t="str">
        <f t="shared" si="1"/>
        <v>60 years,2 months,29 days</v>
      </c>
      <c r="D48" s="55">
        <v>655</v>
      </c>
      <c r="E48" s="56" t="s">
        <v>2497</v>
      </c>
      <c r="F48" s="56" t="s">
        <v>2268</v>
      </c>
      <c r="G48" s="61">
        <v>197.25</v>
      </c>
      <c r="H48" s="63">
        <f t="shared" si="2"/>
        <v>40</v>
      </c>
      <c r="I48" s="57">
        <f t="shared" si="3"/>
        <v>7890</v>
      </c>
    </row>
    <row r="49" spans="1:9" x14ac:dyDescent="0.3">
      <c r="A49" s="54">
        <v>28679</v>
      </c>
      <c r="B49" s="54">
        <v>45473</v>
      </c>
      <c r="C49" s="74" t="str">
        <f t="shared" si="1"/>
        <v>45 years,11 months,22 days</v>
      </c>
      <c r="D49" s="55">
        <v>870</v>
      </c>
      <c r="E49" s="56" t="s">
        <v>2498</v>
      </c>
      <c r="F49" s="56" t="s">
        <v>2268</v>
      </c>
      <c r="G49" s="61">
        <v>139.25</v>
      </c>
      <c r="H49" s="63">
        <f t="shared" si="2"/>
        <v>0</v>
      </c>
      <c r="I49" s="57">
        <f t="shared" si="3"/>
        <v>0</v>
      </c>
    </row>
    <row r="50" spans="1:9" x14ac:dyDescent="0.3">
      <c r="A50" s="54">
        <v>27470</v>
      </c>
      <c r="B50" s="54">
        <v>45473</v>
      </c>
      <c r="C50" s="74" t="str">
        <f t="shared" si="1"/>
        <v>49 years,3 months,13 days</v>
      </c>
      <c r="D50" s="55">
        <v>813</v>
      </c>
      <c r="E50" s="56" t="s">
        <v>2499</v>
      </c>
      <c r="F50" s="56" t="s">
        <v>2268</v>
      </c>
      <c r="G50" s="61">
        <v>152.75</v>
      </c>
      <c r="H50" s="63">
        <f t="shared" si="2"/>
        <v>0</v>
      </c>
      <c r="I50" s="57">
        <f t="shared" si="3"/>
        <v>0</v>
      </c>
    </row>
    <row r="51" spans="1:9" x14ac:dyDescent="0.3">
      <c r="A51" s="54">
        <v>29434</v>
      </c>
      <c r="B51" s="54">
        <v>45473</v>
      </c>
      <c r="C51" s="74" t="str">
        <f t="shared" si="1"/>
        <v>43 years,10 months,29 days</v>
      </c>
      <c r="D51" s="55">
        <v>944</v>
      </c>
      <c r="E51" s="56" t="s">
        <v>2500</v>
      </c>
      <c r="F51" s="56" t="s">
        <v>2269</v>
      </c>
      <c r="G51" s="61">
        <v>69.75</v>
      </c>
      <c r="H51" s="63">
        <f t="shared" si="2"/>
        <v>0</v>
      </c>
      <c r="I51" s="57">
        <f t="shared" si="3"/>
        <v>0</v>
      </c>
    </row>
    <row r="52" spans="1:9" x14ac:dyDescent="0.3">
      <c r="A52" s="54">
        <v>29928</v>
      </c>
      <c r="B52" s="54">
        <v>45473</v>
      </c>
      <c r="C52" s="74" t="str">
        <f t="shared" si="1"/>
        <v>42 years,6 months,22 days</v>
      </c>
      <c r="D52" s="55">
        <v>958</v>
      </c>
      <c r="E52" s="56" t="s">
        <v>2501</v>
      </c>
      <c r="F52" s="56" t="s">
        <v>2268</v>
      </c>
      <c r="G52" s="61">
        <v>122.25</v>
      </c>
      <c r="H52" s="63">
        <f t="shared" si="2"/>
        <v>0</v>
      </c>
      <c r="I52" s="57">
        <f t="shared" si="3"/>
        <v>0</v>
      </c>
    </row>
    <row r="53" spans="1:9" x14ac:dyDescent="0.3">
      <c r="A53" s="54">
        <v>28830</v>
      </c>
      <c r="B53" s="54">
        <v>45473</v>
      </c>
      <c r="C53" s="74" t="str">
        <f t="shared" si="1"/>
        <v>45 years,6 months,24 days</v>
      </c>
      <c r="D53" s="55">
        <v>873</v>
      </c>
      <c r="E53" s="56" t="s">
        <v>2502</v>
      </c>
      <c r="F53" s="56" t="s">
        <v>2269</v>
      </c>
      <c r="G53" s="61">
        <v>76.5</v>
      </c>
      <c r="H53" s="63">
        <f t="shared" si="2"/>
        <v>0</v>
      </c>
      <c r="I53" s="57">
        <f t="shared" si="3"/>
        <v>0</v>
      </c>
    </row>
    <row r="54" spans="1:9" x14ac:dyDescent="0.3">
      <c r="A54" s="54">
        <v>24504</v>
      </c>
      <c r="B54" s="54">
        <v>45473</v>
      </c>
      <c r="C54" s="74" t="str">
        <f t="shared" si="1"/>
        <v>57 years,4 months,29 days</v>
      </c>
      <c r="D54" s="55">
        <v>711</v>
      </c>
      <c r="E54" s="56" t="s">
        <v>2503</v>
      </c>
      <c r="F54" s="56" t="s">
        <v>2268</v>
      </c>
      <c r="G54" s="61">
        <v>195.25</v>
      </c>
      <c r="H54" s="63">
        <f t="shared" si="2"/>
        <v>0</v>
      </c>
      <c r="I54" s="57">
        <f t="shared" si="3"/>
        <v>0</v>
      </c>
    </row>
    <row r="55" spans="1:9" x14ac:dyDescent="0.3">
      <c r="A55" s="54">
        <v>34081</v>
      </c>
      <c r="B55" s="54">
        <v>45473</v>
      </c>
      <c r="C55" s="74" t="str">
        <f t="shared" si="1"/>
        <v>31 years,2 months,8 days</v>
      </c>
      <c r="D55" s="55">
        <v>1269</v>
      </c>
      <c r="E55" s="56" t="s">
        <v>2504</v>
      </c>
      <c r="F55" s="56" t="s">
        <v>2268</v>
      </c>
      <c r="G55" s="61">
        <v>57.5</v>
      </c>
      <c r="H55" s="63">
        <f t="shared" si="2"/>
        <v>0</v>
      </c>
      <c r="I55" s="57">
        <f t="shared" si="3"/>
        <v>0</v>
      </c>
    </row>
    <row r="56" spans="1:9" x14ac:dyDescent="0.3">
      <c r="A56" s="54">
        <v>34244</v>
      </c>
      <c r="B56" s="54">
        <v>45473</v>
      </c>
      <c r="C56" s="74" t="str">
        <f t="shared" si="1"/>
        <v>30 years,8 months,28 days</v>
      </c>
      <c r="D56" s="55">
        <v>1270</v>
      </c>
      <c r="E56" s="56" t="s">
        <v>2505</v>
      </c>
      <c r="F56" s="56" t="s">
        <v>2268</v>
      </c>
      <c r="G56" s="61">
        <v>55.25</v>
      </c>
      <c r="H56" s="63">
        <f t="shared" si="2"/>
        <v>0</v>
      </c>
      <c r="I56" s="57">
        <f t="shared" si="3"/>
        <v>0</v>
      </c>
    </row>
    <row r="57" spans="1:9" x14ac:dyDescent="0.3">
      <c r="A57" s="54">
        <v>35673</v>
      </c>
      <c r="B57" s="54">
        <v>45473</v>
      </c>
      <c r="C57" s="74" t="str">
        <f t="shared" si="1"/>
        <v>26 years,9 months,30 days</v>
      </c>
      <c r="D57" s="55">
        <v>1417</v>
      </c>
      <c r="E57" s="56" t="s">
        <v>2506</v>
      </c>
      <c r="F57" s="56" t="s">
        <v>2268</v>
      </c>
      <c r="G57" s="61">
        <v>20</v>
      </c>
      <c r="H57" s="63">
        <f t="shared" si="2"/>
        <v>0</v>
      </c>
      <c r="I57" s="57">
        <f t="shared" si="3"/>
        <v>0</v>
      </c>
    </row>
    <row r="58" spans="1:9" x14ac:dyDescent="0.3">
      <c r="A58" s="54">
        <v>21514</v>
      </c>
      <c r="B58" s="54">
        <v>45473</v>
      </c>
      <c r="C58" s="74" t="str">
        <f t="shared" si="1"/>
        <v>65 years,7 months,5 days</v>
      </c>
      <c r="D58" s="55">
        <v>506</v>
      </c>
      <c r="E58" s="56" t="s">
        <v>2507</v>
      </c>
      <c r="F58" s="56" t="s">
        <v>2269</v>
      </c>
      <c r="G58" s="61">
        <v>141.5</v>
      </c>
      <c r="H58" s="63">
        <f t="shared" si="2"/>
        <v>55</v>
      </c>
      <c r="I58" s="57">
        <f t="shared" si="3"/>
        <v>7782.5</v>
      </c>
    </row>
    <row r="59" spans="1:9" x14ac:dyDescent="0.3">
      <c r="A59" s="54">
        <v>33870</v>
      </c>
      <c r="B59" s="54">
        <v>45473</v>
      </c>
      <c r="C59" s="74" t="str">
        <f t="shared" si="1"/>
        <v>31 years,9 months,7 days</v>
      </c>
      <c r="D59" s="55">
        <v>1259</v>
      </c>
      <c r="E59" s="56" t="s">
        <v>2508</v>
      </c>
      <c r="F59" s="56" t="s">
        <v>2268</v>
      </c>
      <c r="G59" s="61">
        <v>59.5</v>
      </c>
      <c r="H59" s="63">
        <f t="shared" si="2"/>
        <v>0</v>
      </c>
      <c r="I59" s="57">
        <f t="shared" si="3"/>
        <v>0</v>
      </c>
    </row>
    <row r="60" spans="1:9" x14ac:dyDescent="0.3">
      <c r="A60" s="54">
        <v>21927</v>
      </c>
      <c r="B60" s="54">
        <v>45473</v>
      </c>
      <c r="C60" s="74" t="str">
        <f t="shared" si="1"/>
        <v>64 years,5 months,18 days</v>
      </c>
      <c r="D60" s="55">
        <v>560</v>
      </c>
      <c r="E60" s="56" t="s">
        <v>2509</v>
      </c>
      <c r="F60" s="56" t="s">
        <v>2268</v>
      </c>
      <c r="G60" s="61">
        <v>200</v>
      </c>
      <c r="H60" s="63">
        <f t="shared" si="2"/>
        <v>40</v>
      </c>
      <c r="I60" s="57">
        <f t="shared" si="3"/>
        <v>8000</v>
      </c>
    </row>
    <row r="61" spans="1:9" x14ac:dyDescent="0.3">
      <c r="A61" s="54">
        <v>34754</v>
      </c>
      <c r="B61" s="54">
        <v>45473</v>
      </c>
      <c r="C61" s="74" t="str">
        <f t="shared" si="1"/>
        <v>29 years,4 months,6 days</v>
      </c>
      <c r="D61" s="55">
        <v>1299</v>
      </c>
      <c r="E61" s="56" t="s">
        <v>2510</v>
      </c>
      <c r="F61" s="56" t="s">
        <v>2269</v>
      </c>
      <c r="G61" s="61">
        <v>21</v>
      </c>
      <c r="H61" s="63">
        <f t="shared" si="2"/>
        <v>0</v>
      </c>
      <c r="I61" s="57">
        <f t="shared" si="3"/>
        <v>0</v>
      </c>
    </row>
    <row r="62" spans="1:9" x14ac:dyDescent="0.3">
      <c r="A62" s="54">
        <v>31092</v>
      </c>
      <c r="B62" s="54">
        <v>45473</v>
      </c>
      <c r="C62" s="74" t="str">
        <f t="shared" si="1"/>
        <v>39 years,4 months,16 days</v>
      </c>
      <c r="D62" s="55">
        <v>1059</v>
      </c>
      <c r="E62" s="56" t="s">
        <v>2511</v>
      </c>
      <c r="F62" s="56" t="s">
        <v>2268</v>
      </c>
      <c r="G62" s="61">
        <v>99.75</v>
      </c>
      <c r="H62" s="63">
        <f t="shared" si="2"/>
        <v>0</v>
      </c>
      <c r="I62" s="57">
        <f t="shared" si="3"/>
        <v>0</v>
      </c>
    </row>
    <row r="63" spans="1:9" x14ac:dyDescent="0.3">
      <c r="A63" s="54">
        <v>33658</v>
      </c>
      <c r="B63" s="54">
        <v>45473</v>
      </c>
      <c r="C63" s="74" t="str">
        <f t="shared" si="1"/>
        <v>32 years,4 months,6 days</v>
      </c>
      <c r="D63" s="55">
        <v>1226</v>
      </c>
      <c r="E63" s="56" t="s">
        <v>2512</v>
      </c>
      <c r="F63" s="56" t="s">
        <v>2269</v>
      </c>
      <c r="G63" s="61">
        <v>43.25</v>
      </c>
      <c r="H63" s="63">
        <f t="shared" si="2"/>
        <v>0</v>
      </c>
      <c r="I63" s="57">
        <f t="shared" si="3"/>
        <v>0</v>
      </c>
    </row>
    <row r="64" spans="1:9" x14ac:dyDescent="0.3">
      <c r="A64" s="54">
        <v>33974</v>
      </c>
      <c r="B64" s="54">
        <v>45473</v>
      </c>
      <c r="C64" s="74" t="str">
        <f t="shared" si="1"/>
        <v>31 years,5 months,25 days</v>
      </c>
      <c r="D64" s="55">
        <v>1268</v>
      </c>
      <c r="E64" s="56" t="s">
        <v>2513</v>
      </c>
      <c r="F64" s="56" t="s">
        <v>2269</v>
      </c>
      <c r="G64" s="61">
        <v>39.5</v>
      </c>
      <c r="H64" s="63">
        <f t="shared" si="2"/>
        <v>0</v>
      </c>
      <c r="I64" s="57">
        <f t="shared" si="3"/>
        <v>0</v>
      </c>
    </row>
    <row r="65" spans="1:9" x14ac:dyDescent="0.3">
      <c r="A65" s="54">
        <v>25997</v>
      </c>
      <c r="B65" s="54">
        <v>45473</v>
      </c>
      <c r="C65" s="74" t="str">
        <f t="shared" si="1"/>
        <v>53 years,3 months,25 days</v>
      </c>
      <c r="D65" s="55">
        <v>795</v>
      </c>
      <c r="E65" s="56" t="s">
        <v>2514</v>
      </c>
      <c r="F65" s="56" t="s">
        <v>2269</v>
      </c>
      <c r="G65" s="61">
        <v>106.25</v>
      </c>
      <c r="H65" s="63">
        <f t="shared" si="2"/>
        <v>0</v>
      </c>
      <c r="I65" s="57">
        <f t="shared" si="3"/>
        <v>0</v>
      </c>
    </row>
    <row r="66" spans="1:9" x14ac:dyDescent="0.3">
      <c r="A66" s="54">
        <v>33808</v>
      </c>
      <c r="B66" s="54">
        <v>45473</v>
      </c>
      <c r="C66" s="74" t="str">
        <f t="shared" si="1"/>
        <v>31 years,11 months,7 days</v>
      </c>
      <c r="D66" s="55">
        <v>1246</v>
      </c>
      <c r="E66" s="56" t="s">
        <v>2515</v>
      </c>
      <c r="F66" s="56" t="s">
        <v>2269</v>
      </c>
      <c r="G66" s="61">
        <v>33.5</v>
      </c>
      <c r="H66" s="63">
        <f t="shared" si="2"/>
        <v>0</v>
      </c>
      <c r="I66" s="57">
        <f t="shared" si="3"/>
        <v>0</v>
      </c>
    </row>
    <row r="67" spans="1:9" x14ac:dyDescent="0.3">
      <c r="A67" s="54">
        <v>22997</v>
      </c>
      <c r="B67" s="54">
        <v>45473</v>
      </c>
      <c r="C67" s="74" t="str">
        <f t="shared" si="1"/>
        <v>61 years,6 months,13 days</v>
      </c>
      <c r="D67" s="55">
        <v>632</v>
      </c>
      <c r="E67" s="56" t="s">
        <v>2516</v>
      </c>
      <c r="F67" s="56" t="s">
        <v>2269</v>
      </c>
      <c r="G67" s="61">
        <v>136</v>
      </c>
      <c r="H67" s="63">
        <f t="shared" si="2"/>
        <v>55</v>
      </c>
      <c r="I67" s="57">
        <f t="shared" si="3"/>
        <v>7480</v>
      </c>
    </row>
    <row r="68" spans="1:9" x14ac:dyDescent="0.3">
      <c r="A68" s="54">
        <v>21955</v>
      </c>
      <c r="B68" s="54">
        <v>45473</v>
      </c>
      <c r="C68" s="74" t="str">
        <f t="shared" si="1"/>
        <v>64 years,4 months,21 days</v>
      </c>
      <c r="D68" s="55">
        <v>562</v>
      </c>
      <c r="E68" s="56" t="s">
        <v>2517</v>
      </c>
      <c r="F68" s="56" t="s">
        <v>2269</v>
      </c>
      <c r="G68" s="61">
        <v>141.25</v>
      </c>
      <c r="H68" s="63">
        <f t="shared" si="2"/>
        <v>55</v>
      </c>
      <c r="I68" s="57">
        <f t="shared" si="3"/>
        <v>7768.75</v>
      </c>
    </row>
    <row r="69" spans="1:9" x14ac:dyDescent="0.3">
      <c r="A69" s="54">
        <v>35008</v>
      </c>
      <c r="B69" s="54">
        <v>45473</v>
      </c>
      <c r="C69" s="74" t="str">
        <f t="shared" si="1"/>
        <v>28 years,7 months,25 days</v>
      </c>
      <c r="D69" s="55">
        <v>1324</v>
      </c>
      <c r="E69" s="56" t="s">
        <v>2518</v>
      </c>
      <c r="F69" s="56" t="s">
        <v>2268</v>
      </c>
      <c r="G69" s="61">
        <v>31.75</v>
      </c>
      <c r="H69" s="63">
        <f t="shared" si="2"/>
        <v>0</v>
      </c>
      <c r="I69" s="57">
        <f t="shared" ref="I69:I100" si="4">G69*H69</f>
        <v>0</v>
      </c>
    </row>
    <row r="70" spans="1:9" x14ac:dyDescent="0.3">
      <c r="A70" s="54">
        <v>35546</v>
      </c>
      <c r="B70" s="54">
        <v>45473</v>
      </c>
      <c r="C70" s="74" t="str">
        <f t="shared" ref="C70:C104" si="5">DATEDIF(A70,B70,"y") &amp; " years," &amp; DATEDIF(A70,B70,"ym") &amp; " months," &amp; DATEDIF(A70,B70,"md") &amp; " days"</f>
        <v>27 years,2 months,4 days</v>
      </c>
      <c r="D70" s="55">
        <v>1397</v>
      </c>
      <c r="E70" s="56" t="s">
        <v>2519</v>
      </c>
      <c r="F70" s="56" t="s">
        <v>2268</v>
      </c>
      <c r="G70" s="61">
        <v>25</v>
      </c>
      <c r="H70" s="63">
        <f t="shared" ref="H70:H104" si="6">IF(DATEDIF(A70,B70,"y")&gt;=58,IF(F70="NYSUT",55,40),0)</f>
        <v>0</v>
      </c>
      <c r="I70" s="57">
        <f t="shared" si="4"/>
        <v>0</v>
      </c>
    </row>
    <row r="71" spans="1:9" x14ac:dyDescent="0.3">
      <c r="A71" s="54">
        <v>35901</v>
      </c>
      <c r="B71" s="54">
        <v>45473</v>
      </c>
      <c r="C71" s="74" t="str">
        <f t="shared" si="5"/>
        <v>26 years,2 months,14 days</v>
      </c>
      <c r="D71" s="55">
        <v>1453</v>
      </c>
      <c r="E71" s="56" t="s">
        <v>2520</v>
      </c>
      <c r="F71" s="56" t="s">
        <v>2269</v>
      </c>
      <c r="G71" s="61">
        <v>9.5</v>
      </c>
      <c r="H71" s="63">
        <f t="shared" si="6"/>
        <v>0</v>
      </c>
      <c r="I71" s="57">
        <f t="shared" si="4"/>
        <v>0</v>
      </c>
    </row>
    <row r="72" spans="1:9" x14ac:dyDescent="0.3">
      <c r="A72" s="54">
        <v>31249</v>
      </c>
      <c r="B72" s="54">
        <v>45473</v>
      </c>
      <c r="C72" s="74" t="str">
        <f t="shared" si="5"/>
        <v>38 years,11 months,9 days</v>
      </c>
      <c r="D72" s="55">
        <v>1083</v>
      </c>
      <c r="E72" s="56" t="s">
        <v>2521</v>
      </c>
      <c r="F72" s="56" t="s">
        <v>2268</v>
      </c>
      <c r="G72" s="61">
        <v>98.5</v>
      </c>
      <c r="H72" s="63">
        <f t="shared" si="6"/>
        <v>0</v>
      </c>
      <c r="I72" s="57">
        <f t="shared" si="4"/>
        <v>0</v>
      </c>
    </row>
    <row r="73" spans="1:9" x14ac:dyDescent="0.3">
      <c r="A73" s="54">
        <v>29967</v>
      </c>
      <c r="B73" s="54">
        <v>45473</v>
      </c>
      <c r="C73" s="74" t="str">
        <f t="shared" si="5"/>
        <v>42 years,5 months,14 days</v>
      </c>
      <c r="D73" s="55">
        <v>978</v>
      </c>
      <c r="E73" s="56" t="s">
        <v>2522</v>
      </c>
      <c r="F73" s="56" t="s">
        <v>2269</v>
      </c>
      <c r="G73" s="61">
        <v>65.5</v>
      </c>
      <c r="H73" s="63">
        <f t="shared" si="6"/>
        <v>0</v>
      </c>
      <c r="I73" s="57">
        <f t="shared" si="4"/>
        <v>0</v>
      </c>
    </row>
    <row r="74" spans="1:9" x14ac:dyDescent="0.3">
      <c r="A74" s="54">
        <v>25595</v>
      </c>
      <c r="B74" s="54">
        <v>45473</v>
      </c>
      <c r="C74" s="74" t="str">
        <f t="shared" si="5"/>
        <v>54 years,5 months,3 days</v>
      </c>
      <c r="D74" s="55">
        <v>749</v>
      </c>
      <c r="E74" s="56" t="s">
        <v>2523</v>
      </c>
      <c r="F74" s="56" t="s">
        <v>2269</v>
      </c>
      <c r="G74" s="61">
        <v>113.75</v>
      </c>
      <c r="H74" s="63">
        <f t="shared" si="6"/>
        <v>0</v>
      </c>
      <c r="I74" s="57">
        <f t="shared" si="4"/>
        <v>0</v>
      </c>
    </row>
    <row r="75" spans="1:9" x14ac:dyDescent="0.3">
      <c r="A75" s="54">
        <v>35561</v>
      </c>
      <c r="B75" s="54">
        <v>45473</v>
      </c>
      <c r="C75" s="74" t="str">
        <f t="shared" si="5"/>
        <v>27 years,1 months,19 days</v>
      </c>
      <c r="D75" s="55">
        <v>1401</v>
      </c>
      <c r="E75" s="56" t="s">
        <v>2524</v>
      </c>
      <c r="F75" s="56" t="s">
        <v>2268</v>
      </c>
      <c r="G75" s="61">
        <v>24.5</v>
      </c>
      <c r="H75" s="63">
        <f t="shared" si="6"/>
        <v>0</v>
      </c>
      <c r="I75" s="57">
        <f t="shared" si="4"/>
        <v>0</v>
      </c>
    </row>
    <row r="76" spans="1:9" x14ac:dyDescent="0.3">
      <c r="A76" s="54">
        <v>34829</v>
      </c>
      <c r="B76" s="54">
        <v>45473</v>
      </c>
      <c r="C76" s="74" t="str">
        <f t="shared" si="5"/>
        <v>29 years,1 months,20 days</v>
      </c>
      <c r="D76" s="55">
        <v>1307</v>
      </c>
      <c r="E76" s="56" t="s">
        <v>2525</v>
      </c>
      <c r="F76" s="56" t="s">
        <v>2268</v>
      </c>
      <c r="G76" s="61">
        <v>33.5</v>
      </c>
      <c r="H76" s="63">
        <f t="shared" si="6"/>
        <v>0</v>
      </c>
      <c r="I76" s="57">
        <f t="shared" si="4"/>
        <v>0</v>
      </c>
    </row>
    <row r="77" spans="1:9" x14ac:dyDescent="0.3">
      <c r="A77" s="54">
        <v>32475</v>
      </c>
      <c r="B77" s="54">
        <v>45473</v>
      </c>
      <c r="C77" s="74" t="str">
        <f t="shared" si="5"/>
        <v>35 years,7 months,2 days</v>
      </c>
      <c r="D77" s="55">
        <v>1178</v>
      </c>
      <c r="E77" s="56" t="s">
        <v>2526</v>
      </c>
      <c r="F77" s="56" t="s">
        <v>2268</v>
      </c>
      <c r="G77" s="61">
        <v>92.25</v>
      </c>
      <c r="H77" s="63">
        <f t="shared" si="6"/>
        <v>0</v>
      </c>
      <c r="I77" s="57">
        <f t="shared" si="4"/>
        <v>0</v>
      </c>
    </row>
    <row r="78" spans="1:9" x14ac:dyDescent="0.3">
      <c r="A78" s="54">
        <v>23647</v>
      </c>
      <c r="B78" s="54">
        <v>45473</v>
      </c>
      <c r="C78" s="74" t="str">
        <f t="shared" si="5"/>
        <v>59 years,9 months,3 days</v>
      </c>
      <c r="D78" s="55">
        <v>667</v>
      </c>
      <c r="E78" s="56" t="s">
        <v>2527</v>
      </c>
      <c r="F78" s="56" t="s">
        <v>2269</v>
      </c>
      <c r="G78" s="61">
        <v>120.75</v>
      </c>
      <c r="H78" s="63">
        <f t="shared" si="6"/>
        <v>55</v>
      </c>
      <c r="I78" s="57">
        <f t="shared" si="4"/>
        <v>6641.25</v>
      </c>
    </row>
    <row r="79" spans="1:9" x14ac:dyDescent="0.3">
      <c r="A79" s="54">
        <v>29189</v>
      </c>
      <c r="B79" s="54">
        <v>45473</v>
      </c>
      <c r="C79" s="74" t="str">
        <f t="shared" si="5"/>
        <v>44 years,7 months,0 days</v>
      </c>
      <c r="D79" s="55">
        <v>912</v>
      </c>
      <c r="E79" s="56" t="s">
        <v>2528</v>
      </c>
      <c r="F79" s="56" t="s">
        <v>2269</v>
      </c>
      <c r="G79" s="61">
        <v>72.25</v>
      </c>
      <c r="H79" s="63">
        <f t="shared" si="6"/>
        <v>0</v>
      </c>
      <c r="I79" s="57">
        <f t="shared" si="4"/>
        <v>0</v>
      </c>
    </row>
    <row r="80" spans="1:9" x14ac:dyDescent="0.3">
      <c r="A80" s="54">
        <v>30243</v>
      </c>
      <c r="B80" s="54">
        <v>45473</v>
      </c>
      <c r="C80" s="74" t="str">
        <f t="shared" si="5"/>
        <v>41 years,8 months,11 days</v>
      </c>
      <c r="D80" s="55">
        <v>982</v>
      </c>
      <c r="E80" s="56" t="s">
        <v>2529</v>
      </c>
      <c r="F80" s="56" t="s">
        <v>2269</v>
      </c>
      <c r="G80" s="61">
        <v>60</v>
      </c>
      <c r="H80" s="63">
        <f t="shared" si="6"/>
        <v>0</v>
      </c>
      <c r="I80" s="57">
        <f t="shared" si="4"/>
        <v>0</v>
      </c>
    </row>
    <row r="81" spans="1:9" x14ac:dyDescent="0.3">
      <c r="A81" s="54">
        <v>30821</v>
      </c>
      <c r="B81" s="54">
        <v>45473</v>
      </c>
      <c r="C81" s="74" t="str">
        <f t="shared" si="5"/>
        <v>40 years,1 months,11 days</v>
      </c>
      <c r="D81" s="55">
        <v>1043</v>
      </c>
      <c r="E81" s="56" t="s">
        <v>2530</v>
      </c>
      <c r="F81" s="56" t="s">
        <v>2269</v>
      </c>
      <c r="G81" s="61">
        <v>57</v>
      </c>
      <c r="H81" s="63">
        <f t="shared" si="6"/>
        <v>0</v>
      </c>
      <c r="I81" s="57">
        <f t="shared" si="4"/>
        <v>0</v>
      </c>
    </row>
    <row r="82" spans="1:9" x14ac:dyDescent="0.3">
      <c r="A82" s="54">
        <v>30490</v>
      </c>
      <c r="B82" s="54">
        <v>45473</v>
      </c>
      <c r="C82" s="74" t="str">
        <f t="shared" si="5"/>
        <v>41 years,0 months,7 days</v>
      </c>
      <c r="D82" s="55">
        <v>1038</v>
      </c>
      <c r="E82" s="56" t="s">
        <v>2531</v>
      </c>
      <c r="F82" s="56" t="s">
        <v>2268</v>
      </c>
      <c r="G82" s="61">
        <v>107.25</v>
      </c>
      <c r="H82" s="63">
        <f t="shared" si="6"/>
        <v>0</v>
      </c>
      <c r="I82" s="57">
        <f t="shared" si="4"/>
        <v>0</v>
      </c>
    </row>
    <row r="83" spans="1:9" x14ac:dyDescent="0.3">
      <c r="A83" s="54">
        <v>28149</v>
      </c>
      <c r="B83" s="54">
        <v>45473</v>
      </c>
      <c r="C83" s="74" t="str">
        <f t="shared" si="5"/>
        <v>47 years,5 months,6 days</v>
      </c>
      <c r="D83" s="55">
        <v>855</v>
      </c>
      <c r="E83" s="56" t="s">
        <v>2532</v>
      </c>
      <c r="F83" s="56" t="s">
        <v>2268</v>
      </c>
      <c r="G83" s="61">
        <v>142.25</v>
      </c>
      <c r="H83" s="63">
        <f t="shared" si="6"/>
        <v>0</v>
      </c>
      <c r="I83" s="57">
        <f t="shared" si="4"/>
        <v>0</v>
      </c>
    </row>
    <row r="84" spans="1:9" x14ac:dyDescent="0.3">
      <c r="A84" s="54">
        <v>25848</v>
      </c>
      <c r="B84" s="54">
        <v>45473</v>
      </c>
      <c r="C84" s="74" t="str">
        <f t="shared" si="5"/>
        <v>53 years,8 months,23 days</v>
      </c>
      <c r="D84" s="55">
        <v>774</v>
      </c>
      <c r="E84" s="56" t="s">
        <v>2533</v>
      </c>
      <c r="F84" s="56" t="s">
        <v>2268</v>
      </c>
      <c r="G84" s="61">
        <v>171.25</v>
      </c>
      <c r="H84" s="63">
        <f t="shared" si="6"/>
        <v>0</v>
      </c>
      <c r="I84" s="57">
        <f t="shared" si="4"/>
        <v>0</v>
      </c>
    </row>
    <row r="85" spans="1:9" x14ac:dyDescent="0.3">
      <c r="A85" s="54">
        <v>22445</v>
      </c>
      <c r="B85" s="54">
        <v>45473</v>
      </c>
      <c r="C85" s="74" t="str">
        <f t="shared" si="5"/>
        <v>63 years,0 months,17 days</v>
      </c>
      <c r="D85" s="55">
        <v>577</v>
      </c>
      <c r="E85" s="56" t="s">
        <v>2534</v>
      </c>
      <c r="F85" s="56" t="s">
        <v>2268</v>
      </c>
      <c r="G85" s="61">
        <v>200</v>
      </c>
      <c r="H85" s="63">
        <f t="shared" si="6"/>
        <v>40</v>
      </c>
      <c r="I85" s="57">
        <f t="shared" si="4"/>
        <v>8000</v>
      </c>
    </row>
    <row r="86" spans="1:9" x14ac:dyDescent="0.3">
      <c r="A86" s="54">
        <v>34977</v>
      </c>
      <c r="B86" s="54">
        <v>45473</v>
      </c>
      <c r="C86" s="74" t="str">
        <f t="shared" si="5"/>
        <v>28 years,8 months,25 days</v>
      </c>
      <c r="D86" s="55">
        <v>1308</v>
      </c>
      <c r="E86" s="56" t="s">
        <v>2535</v>
      </c>
      <c r="F86" s="56" t="s">
        <v>2269</v>
      </c>
      <c r="G86" s="61">
        <v>18</v>
      </c>
      <c r="H86" s="63">
        <f t="shared" si="6"/>
        <v>0</v>
      </c>
      <c r="I86" s="57">
        <f t="shared" si="4"/>
        <v>0</v>
      </c>
    </row>
    <row r="87" spans="1:9" x14ac:dyDescent="0.3">
      <c r="A87" s="54">
        <v>35520</v>
      </c>
      <c r="B87" s="54">
        <v>45473</v>
      </c>
      <c r="C87" s="74" t="str">
        <f t="shared" si="5"/>
        <v>27 years,2 months,30 days</v>
      </c>
      <c r="D87" s="55">
        <v>1390</v>
      </c>
      <c r="E87" s="56" t="s">
        <v>2536</v>
      </c>
      <c r="F87" s="56" t="s">
        <v>2268</v>
      </c>
      <c r="G87" s="61">
        <v>25.75</v>
      </c>
      <c r="H87" s="63">
        <f t="shared" si="6"/>
        <v>0</v>
      </c>
      <c r="I87" s="57">
        <f t="shared" si="4"/>
        <v>0</v>
      </c>
    </row>
    <row r="88" spans="1:9" x14ac:dyDescent="0.3">
      <c r="A88" s="54">
        <v>34649</v>
      </c>
      <c r="B88" s="54">
        <v>45473</v>
      </c>
      <c r="C88" s="74" t="str">
        <f t="shared" si="5"/>
        <v>29 years,7 months,19 days</v>
      </c>
      <c r="D88" s="55">
        <v>1293</v>
      </c>
      <c r="E88" s="56" t="s">
        <v>2537</v>
      </c>
      <c r="F88" s="56" t="s">
        <v>2269</v>
      </c>
      <c r="G88" s="61">
        <v>21.5</v>
      </c>
      <c r="H88" s="63">
        <f t="shared" si="6"/>
        <v>0</v>
      </c>
      <c r="I88" s="57">
        <f t="shared" si="4"/>
        <v>0</v>
      </c>
    </row>
    <row r="89" spans="1:9" x14ac:dyDescent="0.3">
      <c r="A89" s="54">
        <v>34110</v>
      </c>
      <c r="B89" s="54">
        <v>45473</v>
      </c>
      <c r="C89" s="74" t="str">
        <f t="shared" si="5"/>
        <v>31 years,1 months,9 days</v>
      </c>
      <c r="D89" s="55">
        <v>1270</v>
      </c>
      <c r="E89" s="56" t="s">
        <v>2538</v>
      </c>
      <c r="F89" s="56" t="s">
        <v>2268</v>
      </c>
      <c r="G89" s="61">
        <v>56.5</v>
      </c>
      <c r="H89" s="63">
        <f t="shared" si="6"/>
        <v>0</v>
      </c>
      <c r="I89" s="57">
        <f t="shared" si="4"/>
        <v>0</v>
      </c>
    </row>
    <row r="90" spans="1:9" x14ac:dyDescent="0.3">
      <c r="A90" s="54">
        <v>29307</v>
      </c>
      <c r="B90" s="54">
        <v>45473</v>
      </c>
      <c r="C90" s="74" t="str">
        <f t="shared" si="5"/>
        <v>44 years,3 months,3 days</v>
      </c>
      <c r="D90" s="55">
        <v>938</v>
      </c>
      <c r="E90" s="56" t="s">
        <v>2539</v>
      </c>
      <c r="F90" s="56" t="s">
        <v>2269</v>
      </c>
      <c r="G90" s="61">
        <v>70</v>
      </c>
      <c r="H90" s="63">
        <f t="shared" si="6"/>
        <v>0</v>
      </c>
      <c r="I90" s="57">
        <f t="shared" si="4"/>
        <v>0</v>
      </c>
    </row>
    <row r="91" spans="1:9" x14ac:dyDescent="0.3">
      <c r="A91" s="54">
        <v>32211</v>
      </c>
      <c r="B91" s="54">
        <v>45473</v>
      </c>
      <c r="C91" s="74" t="str">
        <f t="shared" si="5"/>
        <v>36 years,3 months,21 days</v>
      </c>
      <c r="D91" s="55">
        <v>1142</v>
      </c>
      <c r="E91" s="56" t="s">
        <v>2540</v>
      </c>
      <c r="F91" s="56" t="s">
        <v>2268</v>
      </c>
      <c r="G91" s="61">
        <v>94.75</v>
      </c>
      <c r="H91" s="63">
        <f t="shared" si="6"/>
        <v>0</v>
      </c>
      <c r="I91" s="57">
        <f t="shared" si="4"/>
        <v>0</v>
      </c>
    </row>
    <row r="92" spans="1:9" x14ac:dyDescent="0.3">
      <c r="A92" s="54">
        <v>26729</v>
      </c>
      <c r="B92" s="54">
        <v>45473</v>
      </c>
      <c r="C92" s="74" t="str">
        <f t="shared" si="5"/>
        <v>51 years,3 months,24 days</v>
      </c>
      <c r="D92" s="55">
        <v>808</v>
      </c>
      <c r="E92" s="56" t="s">
        <v>2541</v>
      </c>
      <c r="F92" s="56" t="s">
        <v>2269</v>
      </c>
      <c r="G92" s="61">
        <v>106.75</v>
      </c>
      <c r="H92" s="63">
        <f t="shared" si="6"/>
        <v>0</v>
      </c>
      <c r="I92" s="57">
        <f t="shared" si="4"/>
        <v>0</v>
      </c>
    </row>
    <row r="93" spans="1:9" x14ac:dyDescent="0.3">
      <c r="A93" s="54">
        <v>32536</v>
      </c>
      <c r="B93" s="54">
        <v>45473</v>
      </c>
      <c r="C93" s="74" t="str">
        <f t="shared" si="5"/>
        <v>35 years,5 months,2 days</v>
      </c>
      <c r="D93" s="55">
        <v>1193</v>
      </c>
      <c r="E93" s="56" t="s">
        <v>2542</v>
      </c>
      <c r="F93" s="56" t="s">
        <v>2269</v>
      </c>
      <c r="G93" s="61">
        <v>44</v>
      </c>
      <c r="H93" s="63">
        <f t="shared" si="6"/>
        <v>0</v>
      </c>
      <c r="I93" s="57">
        <f t="shared" si="4"/>
        <v>0</v>
      </c>
    </row>
    <row r="94" spans="1:9" x14ac:dyDescent="0.3">
      <c r="A94" s="54">
        <v>22420</v>
      </c>
      <c r="B94" s="54">
        <v>45473</v>
      </c>
      <c r="C94" s="74" t="str">
        <f t="shared" si="5"/>
        <v>63 years,1 months,11 days</v>
      </c>
      <c r="D94" s="55">
        <v>568</v>
      </c>
      <c r="E94" s="56" t="s">
        <v>2543</v>
      </c>
      <c r="F94" s="56" t="s">
        <v>2269</v>
      </c>
      <c r="G94" s="61">
        <v>137.25</v>
      </c>
      <c r="H94" s="63">
        <f t="shared" si="6"/>
        <v>55</v>
      </c>
      <c r="I94" s="57">
        <f t="shared" si="4"/>
        <v>7548.75</v>
      </c>
    </row>
    <row r="95" spans="1:9" x14ac:dyDescent="0.3">
      <c r="A95" s="54">
        <v>25847</v>
      </c>
      <c r="B95" s="54">
        <v>45473</v>
      </c>
      <c r="C95" s="74" t="str">
        <f t="shared" si="5"/>
        <v>53 years,8 months,24 days</v>
      </c>
      <c r="D95" s="55">
        <v>759</v>
      </c>
      <c r="E95" s="56" t="s">
        <v>2544</v>
      </c>
      <c r="F95" s="56" t="s">
        <v>2268</v>
      </c>
      <c r="G95" s="61">
        <v>171.25</v>
      </c>
      <c r="H95" s="63">
        <f t="shared" si="6"/>
        <v>0</v>
      </c>
      <c r="I95" s="57">
        <f t="shared" si="4"/>
        <v>0</v>
      </c>
    </row>
    <row r="96" spans="1:9" x14ac:dyDescent="0.3">
      <c r="A96" s="54">
        <v>25166</v>
      </c>
      <c r="B96" s="54">
        <v>45473</v>
      </c>
      <c r="C96" s="74" t="str">
        <f t="shared" si="5"/>
        <v>55 years,7 months,6 days</v>
      </c>
      <c r="D96" s="55">
        <v>739</v>
      </c>
      <c r="E96" s="56" t="s">
        <v>2545</v>
      </c>
      <c r="F96" s="56" t="s">
        <v>2269</v>
      </c>
      <c r="G96" s="61">
        <v>113.25</v>
      </c>
      <c r="H96" s="63">
        <f t="shared" si="6"/>
        <v>0</v>
      </c>
      <c r="I96" s="57">
        <f t="shared" si="4"/>
        <v>0</v>
      </c>
    </row>
    <row r="97" spans="1:9" x14ac:dyDescent="0.3">
      <c r="A97" s="54">
        <v>27556</v>
      </c>
      <c r="B97" s="54">
        <v>45473</v>
      </c>
      <c r="C97" s="74" t="str">
        <f t="shared" si="5"/>
        <v>49 years,0 months,19 days</v>
      </c>
      <c r="D97" s="55">
        <v>813</v>
      </c>
      <c r="E97" s="56" t="s">
        <v>2546</v>
      </c>
      <c r="F97" s="56" t="s">
        <v>2269</v>
      </c>
      <c r="G97" s="61">
        <v>89.25</v>
      </c>
      <c r="H97" s="63">
        <f t="shared" si="6"/>
        <v>0</v>
      </c>
      <c r="I97" s="57">
        <f t="shared" si="4"/>
        <v>0</v>
      </c>
    </row>
    <row r="98" spans="1:9" x14ac:dyDescent="0.3">
      <c r="A98" s="54">
        <v>25628</v>
      </c>
      <c r="B98" s="54">
        <v>45473</v>
      </c>
      <c r="C98" s="74" t="str">
        <f t="shared" si="5"/>
        <v>54 years,3 months,29 days</v>
      </c>
      <c r="D98" s="55">
        <v>754</v>
      </c>
      <c r="E98" s="56" t="s">
        <v>2547</v>
      </c>
      <c r="F98" s="56" t="s">
        <v>2269</v>
      </c>
      <c r="G98" s="61">
        <v>107.25</v>
      </c>
      <c r="H98" s="63">
        <f t="shared" si="6"/>
        <v>0</v>
      </c>
      <c r="I98" s="57">
        <f t="shared" si="4"/>
        <v>0</v>
      </c>
    </row>
    <row r="99" spans="1:9" x14ac:dyDescent="0.3">
      <c r="A99" s="54">
        <v>33622</v>
      </c>
      <c r="B99" s="54">
        <v>45473</v>
      </c>
      <c r="C99" s="74" t="str">
        <f t="shared" si="5"/>
        <v>32 years,5 months,11 days</v>
      </c>
      <c r="D99" s="55">
        <v>1223</v>
      </c>
      <c r="E99" s="56" t="s">
        <v>2548</v>
      </c>
      <c r="F99" s="56" t="s">
        <v>2269</v>
      </c>
      <c r="G99" s="61">
        <v>39.75</v>
      </c>
      <c r="H99" s="63">
        <f t="shared" si="6"/>
        <v>0</v>
      </c>
      <c r="I99" s="57">
        <f t="shared" si="4"/>
        <v>0</v>
      </c>
    </row>
    <row r="100" spans="1:9" x14ac:dyDescent="0.3">
      <c r="A100" s="54">
        <v>33750</v>
      </c>
      <c r="B100" s="54">
        <v>45473</v>
      </c>
      <c r="C100" s="74" t="str">
        <f t="shared" si="5"/>
        <v>32 years,1 months,4 days</v>
      </c>
      <c r="D100" s="55">
        <v>1242</v>
      </c>
      <c r="E100" s="56" t="s">
        <v>2549</v>
      </c>
      <c r="F100" s="56" t="s">
        <v>2268</v>
      </c>
      <c r="G100" s="61">
        <v>64.75</v>
      </c>
      <c r="H100" s="63">
        <f t="shared" si="6"/>
        <v>0</v>
      </c>
      <c r="I100" s="57">
        <f t="shared" si="4"/>
        <v>0</v>
      </c>
    </row>
    <row r="101" spans="1:9" x14ac:dyDescent="0.3">
      <c r="A101" s="54">
        <v>33032</v>
      </c>
      <c r="B101" s="54">
        <v>45473</v>
      </c>
      <c r="C101" s="74" t="str">
        <f t="shared" si="5"/>
        <v>34 years,0 months,22 days</v>
      </c>
      <c r="D101" s="55">
        <v>1200</v>
      </c>
      <c r="E101" s="56" t="s">
        <v>2550</v>
      </c>
      <c r="F101" s="56" t="s">
        <v>2268</v>
      </c>
      <c r="G101" s="61">
        <v>82.5</v>
      </c>
      <c r="H101" s="63">
        <f t="shared" si="6"/>
        <v>0</v>
      </c>
      <c r="I101" s="57">
        <f t="shared" ref="I101:I104" si="7">G101*H101</f>
        <v>0</v>
      </c>
    </row>
    <row r="102" spans="1:9" x14ac:dyDescent="0.3">
      <c r="A102" s="54">
        <v>29874</v>
      </c>
      <c r="B102" s="54">
        <v>45473</v>
      </c>
      <c r="C102" s="74" t="str">
        <f t="shared" si="5"/>
        <v>42 years,8 months,15 days</v>
      </c>
      <c r="D102" s="55">
        <v>958</v>
      </c>
      <c r="E102" s="56" t="s">
        <v>2551</v>
      </c>
      <c r="F102" s="56" t="s">
        <v>2268</v>
      </c>
      <c r="G102" s="61">
        <v>124</v>
      </c>
      <c r="H102" s="63">
        <f t="shared" si="6"/>
        <v>0</v>
      </c>
      <c r="I102" s="57">
        <f t="shared" si="7"/>
        <v>0</v>
      </c>
    </row>
    <row r="103" spans="1:9" x14ac:dyDescent="0.3">
      <c r="A103" s="54">
        <v>28049</v>
      </c>
      <c r="B103" s="54">
        <v>45473</v>
      </c>
      <c r="C103" s="74" t="str">
        <f t="shared" si="5"/>
        <v>47 years,8 months,14 days</v>
      </c>
      <c r="D103" s="55">
        <v>852</v>
      </c>
      <c r="E103" s="56" t="s">
        <v>2270</v>
      </c>
      <c r="F103" s="56" t="s">
        <v>2269</v>
      </c>
      <c r="G103" s="61">
        <v>79.25</v>
      </c>
      <c r="H103" s="63">
        <f t="shared" si="6"/>
        <v>0</v>
      </c>
      <c r="I103" s="57">
        <f t="shared" si="7"/>
        <v>0</v>
      </c>
    </row>
    <row r="104" spans="1:9" x14ac:dyDescent="0.3">
      <c r="A104" s="54">
        <v>26295</v>
      </c>
      <c r="B104" s="54">
        <v>45473</v>
      </c>
      <c r="C104" s="74" t="str">
        <f t="shared" si="5"/>
        <v>52 years,6 months,2 days</v>
      </c>
      <c r="D104" s="55">
        <v>797</v>
      </c>
      <c r="E104" s="56" t="s">
        <v>2552</v>
      </c>
      <c r="F104" s="56" t="s">
        <v>2268</v>
      </c>
      <c r="G104" s="61">
        <v>168.25</v>
      </c>
      <c r="H104" s="63">
        <f t="shared" si="6"/>
        <v>0</v>
      </c>
      <c r="I104" s="57">
        <f t="shared" si="7"/>
        <v>0</v>
      </c>
    </row>
    <row r="105" spans="1:9" x14ac:dyDescent="0.3">
      <c r="I105" s="62">
        <f>SUM(I5:I104)</f>
        <v>116003.75</v>
      </c>
    </row>
    <row r="107" spans="1:9" x14ac:dyDescent="0.3">
      <c r="E107" s="48" t="s">
        <v>2452</v>
      </c>
      <c r="F107" s="48"/>
      <c r="G107" s="48"/>
      <c r="H107" s="48"/>
      <c r="I107" s="58">
        <f>SUMIF($F$5:$F$104,"NYSUT",$I$5:$I$104)</f>
        <v>60183.75</v>
      </c>
    </row>
    <row r="108" spans="1:9" x14ac:dyDescent="0.3">
      <c r="E108" s="48" t="s">
        <v>2453</v>
      </c>
      <c r="F108" s="48"/>
      <c r="G108" s="48"/>
      <c r="H108" s="48"/>
      <c r="I108" s="58">
        <f>SUMIF($F$5:$F$104,"CSEA",$I$5:$I$104)</f>
        <v>55820</v>
      </c>
    </row>
    <row r="109" spans="1:9" x14ac:dyDescent="0.3">
      <c r="E109" s="48"/>
      <c r="F109" s="48"/>
      <c r="G109" s="48"/>
      <c r="H109" s="50"/>
      <c r="I109" s="58"/>
    </row>
    <row r="110" spans="1:9" ht="14.5" thickBot="1" x14ac:dyDescent="0.35">
      <c r="E110" s="48"/>
      <c r="F110" s="48"/>
      <c r="G110" s="48"/>
      <c r="H110" s="50"/>
      <c r="I110" s="59">
        <f>SUM(I107:I108)</f>
        <v>116003.75</v>
      </c>
    </row>
    <row r="111" spans="1:9" ht="14.5" thickTop="1" x14ac:dyDescent="0.3"/>
  </sheetData>
  <sortState xmlns:xlrd2="http://schemas.microsoft.com/office/spreadsheetml/2017/richdata2" ref="A5:I104">
    <sortCondition ref="E5:E1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SUMIF &amp; COUNTIF Dataset</vt:lpstr>
      <vt:lpstr>VLOOKUP Dataset</vt:lpstr>
      <vt:lpstr>DATEDIF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Tamburello</dc:creator>
  <cp:lastModifiedBy>John Tamburello</cp:lastModifiedBy>
  <dcterms:created xsi:type="dcterms:W3CDTF">2024-05-14T16:09:59Z</dcterms:created>
  <dcterms:modified xsi:type="dcterms:W3CDTF">2024-06-11T14:04:09Z</dcterms:modified>
</cp:coreProperties>
</file>